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44525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E37" i="1" l="1"/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E70" i="1" s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P4" i="1"/>
  <c r="AJ4" i="1"/>
  <c r="AD4" i="1"/>
  <c r="X4" i="1"/>
  <c r="R4" i="1"/>
  <c r="L4" i="1"/>
  <c r="E71" i="1" l="1"/>
  <c r="E75" i="1"/>
  <c r="E74" i="1"/>
  <c r="AV4" i="1"/>
  <c r="E69" i="1"/>
  <c r="E73" i="1"/>
  <c r="E72" i="1" l="1"/>
  <c r="E76" i="1"/>
</calcChain>
</file>

<file path=xl/sharedStrings.xml><?xml version="1.0" encoding="utf-8"?>
<sst xmlns="http://schemas.openxmlformats.org/spreadsheetml/2006/main" count="318" uniqueCount="165">
  <si>
    <t>K</t>
  </si>
  <si>
    <t>PLAN STUDIÓW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</si>
  <si>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</si>
  <si>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</si>
  <si>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</si>
  <si>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</si>
  <si>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t>Egzaminy (w tym dyplomowy)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</si>
  <si>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</si>
  <si>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</si>
  <si>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</si>
  <si>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</si>
  <si>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</si>
  <si>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</si>
  <si>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</si>
  <si>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</si>
  <si>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</si>
  <si>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</si>
  <si>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</si>
  <si>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</si>
  <si>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</si>
  <si>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</si>
  <si>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</si>
  <si>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</si>
  <si>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</si>
  <si>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</si>
  <si>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</si>
  <si>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</si>
  <si>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</si>
  <si>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</si>
  <si>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</si>
  <si>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</si>
  <si>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</si>
  <si>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</si>
  <si>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</si>
  <si>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</si>
  <si>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</si>
  <si>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</si>
  <si>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</si>
  <si>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</si>
  <si>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</si>
  <si>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</si>
  <si>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</si>
  <si>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</si>
  <si>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</si>
  <si>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</si>
  <si>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</si>
  <si>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</si>
  <si>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</si>
  <si>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</si>
  <si>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</si>
  <si>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</si>
  <si>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</si>
  <si>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</si>
  <si>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</si>
  <si>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</si>
  <si>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</si>
  <si>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</si>
  <si>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</si>
  <si>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</si>
  <si>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</si>
  <si>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</si>
  <si>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</si>
  <si>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</si>
  <si>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</si>
  <si>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</si>
  <si>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</si>
  <si>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</si>
  <si>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</si>
  <si>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</si>
  <si>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</si>
  <si>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</si>
  <si>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</si>
  <si>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</si>
  <si>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</si>
  <si>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</si>
  <si>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</si>
  <si>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</si>
  <si>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</si>
  <si>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</si>
  <si>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</si>
  <si>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</si>
  <si>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</si>
  <si>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</si>
  <si>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</si>
  <si>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</si>
  <si>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</si>
  <si>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</si>
  <si>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</si>
  <si>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</si>
  <si>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</si>
  <si>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</si>
  <si>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</si>
  <si>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</si>
  <si>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</si>
  <si>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</si>
  <si>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</si>
  <si>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</si>
  <si>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</si>
  <si>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</si>
  <si>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</si>
  <si>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</si>
  <si>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</si>
  <si>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</si>
  <si>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</si>
  <si>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</si>
  <si>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</si>
  <si>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</si>
  <si>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</si>
  <si>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</si>
  <si>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</si>
  <si>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</si>
  <si>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</si>
  <si>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</si>
  <si>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</si>
  <si>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</si>
  <si>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</si>
  <si>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</si>
  <si>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</si>
  <si>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</si>
  <si>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</si>
  <si>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</si>
  <si>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</si>
  <si>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</si>
  <si>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</si>
  <si>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</si>
  <si>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</si>
  <si>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</si>
  <si>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</si>
  <si>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</si>
  <si>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</si>
  <si>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</si>
  <si>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</si>
  <si>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</si>
  <si>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</si>
  <si>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</si>
  <si>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</si>
  <si>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</si>
  <si>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</si>
  <si>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</si>
  <si>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</si>
  <si>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</si>
  <si>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</si>
  <si>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</si>
  <si>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</si>
  <si>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</si>
  <si>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</si>
  <si>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</si>
  <si>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</si>
  <si>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</si>
  <si>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</si>
  <si>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</si>
  <si>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</si>
  <si>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</si>
  <si>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</si>
  <si>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</si>
  <si>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</si>
  <si>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</si>
  <si>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</si>
  <si>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</si>
  <si>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</si>
  <si>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</si>
  <si>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</si>
  <si>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r>
      <t>Forma studiów:</t>
    </r>
    <r>
      <rPr>
        <b/>
        <sz val="10"/>
        <color theme="1"/>
        <rFont val="Arial"/>
      </rPr>
      <t xml:space="preserve"> niestacjonarna </t>
    </r>
  </si>
  <si>
    <t>Seminarium dyplomowe I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</si>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</sst>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202124"/>
      <name val="Arial"/>
    </font>
    <font>
      <i/>
      <sz val="11"/>
      <color theme="1"/>
      <name val="Arial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1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10" xfId="0" applyFont="1" applyBorder="1" applyAlignment="1">
      <alignment horizontal="center" vertical="center"/>
    </xf>
    <xf numFmtId="0" fontId="10" fillId="0" borderId="42" xfId="0" applyFont="1" applyBorder="1"/>
    <xf numFmtId="0" fontId="10" fillId="0" borderId="36" xfId="0" applyFont="1" applyBorder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0" fillId="0" borderId="44" xfId="0" applyFont="1" applyBorder="1"/>
    <xf numFmtId="0" fontId="10" fillId="0" borderId="45" xfId="0" applyFont="1" applyBorder="1"/>
    <xf numFmtId="0" fontId="2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6" zoomScaleNormal="86" workbookViewId="0">
      <pane xSplit="7" ySplit="7" topLeftCell="H8" activePane="bottomRight" state="frozen"/>
      <selection pane="topRight" activeCell="H1" sqref="H1"/>
      <selection pane="bottomLeft" activeCell="A11" sqref="A11"/>
      <selection pane="bottomRight" activeCell="E9" sqref="E9"/>
    </sheetView>
  </sheetViews>
  <sheetFormatPr defaultColWidth="14.42578125" defaultRowHeight="15" customHeight="1" x14ac:dyDescent="0.2"/>
  <cols>
    <col min="1" max="1" width="4.85546875" customWidth="1"/>
    <col min="2" max="2" width="10.85546875" customWidth="1"/>
    <col min="3" max="3" width="21.28515625" customWidth="1"/>
    <col min="4" max="4" width="56.5703125" customWidth="1"/>
    <col min="5" max="5" width="8" style="133" customWidth="1"/>
    <col min="6" max="6" width="6.7109375" style="133" customWidth="1"/>
    <col min="7" max="7" width="8.42578125" style="133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16" t="s">
        <v>164</v>
      </c>
      <c r="I1" s="117"/>
      <c r="J1" s="118"/>
      <c r="K1" s="4"/>
      <c r="L1" s="4"/>
      <c r="M1" s="4"/>
      <c r="N1" s="4"/>
      <c r="O1" s="4"/>
      <c r="P1" s="6" t="s">
        <v>2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3</v>
      </c>
      <c r="H2" s="119" t="s">
        <v>4</v>
      </c>
      <c r="I2" s="120"/>
      <c r="J2" s="118"/>
      <c r="K2" s="2"/>
      <c r="L2" s="2"/>
      <c r="M2" s="5"/>
      <c r="N2" s="5"/>
      <c r="O2" s="2"/>
      <c r="P2" s="10" t="s">
        <v>5</v>
      </c>
      <c r="Q2" s="2"/>
      <c r="R2" s="2"/>
      <c r="S2" s="5"/>
      <c r="T2" s="2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162</v>
      </c>
      <c r="E3" s="120"/>
      <c r="F3" s="120"/>
      <c r="G3" s="118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20"/>
      <c r="F4" s="120"/>
      <c r="G4" s="118"/>
      <c r="H4" s="2"/>
      <c r="I4" s="2"/>
      <c r="J4" s="5"/>
      <c r="K4" s="5"/>
      <c r="L4" s="2">
        <f>COUNTIF(L8:L67,"E")+COUNTIF(L8:L67,"E/ZO")</f>
        <v>3</v>
      </c>
      <c r="M4" s="2"/>
      <c r="N4" s="2"/>
      <c r="O4" s="2"/>
      <c r="P4" s="5"/>
      <c r="Q4" s="5"/>
      <c r="R4" s="2">
        <f>COUNTIF(R8:R67,"E")+COUNTIF(R8:R67,"E/ZO")</f>
        <v>2</v>
      </c>
      <c r="S4" s="2"/>
      <c r="T4" s="2"/>
      <c r="U4" s="2"/>
      <c r="V4" s="5"/>
      <c r="W4" s="5"/>
      <c r="X4" s="2">
        <f>COUNTIF(X8:X67,"E")+COUNTIF(X8:X67,"E/ZO")</f>
        <v>2</v>
      </c>
      <c r="Y4" s="2"/>
      <c r="Z4" s="2"/>
      <c r="AA4" s="2"/>
      <c r="AB4" s="5"/>
      <c r="AC4" s="5"/>
      <c r="AD4" s="2">
        <f>COUNTIF(AD8:AD67,"E")+COUNTIF(AD8:AD67,"E/ZO")</f>
        <v>2</v>
      </c>
      <c r="AE4" s="2"/>
      <c r="AF4" s="2"/>
      <c r="AG4" s="2"/>
      <c r="AH4" s="5"/>
      <c r="AI4" s="2"/>
      <c r="AJ4" s="2">
        <f>COUNTIF(AJ8:AJ67,"E")+COUNTIF(AJ8:AJ67,"E/ZO")</f>
        <v>2</v>
      </c>
      <c r="AK4" s="2"/>
      <c r="AL4" s="2"/>
      <c r="AM4" s="2"/>
      <c r="AN4" s="5"/>
      <c r="AO4" s="5"/>
      <c r="AP4" s="2">
        <f>COUNTIF(AP8:AP67,"E")+COUNTIF(AP8:AP67,"E/ZO")+1</f>
        <v>3</v>
      </c>
      <c r="AQ4" s="2"/>
      <c r="AR4" s="5" t="s">
        <v>6</v>
      </c>
      <c r="AS4" s="5"/>
      <c r="AT4" s="5"/>
      <c r="AU4" s="5"/>
      <c r="AV4" s="5">
        <f>L4+R4+X4+AD4+AJ4+AP4</f>
        <v>14</v>
      </c>
      <c r="AW4" s="5"/>
    </row>
    <row r="5" spans="1:49" ht="21" customHeight="1" x14ac:dyDescent="0.2">
      <c r="A5" s="157" t="s">
        <v>7</v>
      </c>
      <c r="B5" s="13"/>
      <c r="C5" s="159" t="s">
        <v>8</v>
      </c>
      <c r="D5" s="159" t="s">
        <v>9</v>
      </c>
      <c r="E5" s="160" t="s">
        <v>10</v>
      </c>
      <c r="F5" s="160" t="s">
        <v>11</v>
      </c>
      <c r="G5" s="163" t="s">
        <v>12</v>
      </c>
      <c r="H5" s="164" t="s">
        <v>13</v>
      </c>
      <c r="I5" s="138"/>
      <c r="J5" s="138"/>
      <c r="K5" s="138"/>
      <c r="L5" s="138"/>
      <c r="M5" s="138"/>
      <c r="N5" s="146" t="s">
        <v>14</v>
      </c>
      <c r="O5" s="138"/>
      <c r="P5" s="138"/>
      <c r="Q5" s="138"/>
      <c r="R5" s="138"/>
      <c r="S5" s="147"/>
      <c r="T5" s="148" t="s">
        <v>15</v>
      </c>
      <c r="U5" s="138"/>
      <c r="V5" s="138"/>
      <c r="W5" s="138"/>
      <c r="X5" s="138"/>
      <c r="Y5" s="138"/>
      <c r="Z5" s="146" t="s">
        <v>16</v>
      </c>
      <c r="AA5" s="138"/>
      <c r="AB5" s="138"/>
      <c r="AC5" s="138"/>
      <c r="AD5" s="138"/>
      <c r="AE5" s="149"/>
      <c r="AF5" s="150" t="s">
        <v>17</v>
      </c>
      <c r="AG5" s="138"/>
      <c r="AH5" s="138"/>
      <c r="AI5" s="138"/>
      <c r="AJ5" s="138"/>
      <c r="AK5" s="147"/>
      <c r="AL5" s="155" t="s">
        <v>18</v>
      </c>
      <c r="AM5" s="138"/>
      <c r="AN5" s="138"/>
      <c r="AO5" s="138"/>
      <c r="AP5" s="138"/>
      <c r="AQ5" s="149"/>
      <c r="AR5" s="156" t="s">
        <v>19</v>
      </c>
      <c r="AS5" s="138"/>
      <c r="AT5" s="138"/>
      <c r="AU5" s="138"/>
      <c r="AV5" s="138"/>
      <c r="AW5" s="147"/>
    </row>
    <row r="6" spans="1:49" ht="21" customHeight="1" x14ac:dyDescent="0.2">
      <c r="A6" s="158"/>
      <c r="B6" s="14" t="s">
        <v>20</v>
      </c>
      <c r="C6" s="158"/>
      <c r="D6" s="158"/>
      <c r="E6" s="161"/>
      <c r="F6" s="161"/>
      <c r="G6" s="161"/>
      <c r="H6" s="174" t="s">
        <v>21</v>
      </c>
      <c r="I6" s="138"/>
      <c r="J6" s="138"/>
      <c r="K6" s="139"/>
      <c r="L6" s="175" t="s">
        <v>12</v>
      </c>
      <c r="M6" s="165" t="s">
        <v>11</v>
      </c>
      <c r="N6" s="168" t="s">
        <v>21</v>
      </c>
      <c r="O6" s="138"/>
      <c r="P6" s="138"/>
      <c r="Q6" s="139"/>
      <c r="R6" s="153" t="s">
        <v>12</v>
      </c>
      <c r="S6" s="177" t="s">
        <v>11</v>
      </c>
      <c r="T6" s="167" t="s">
        <v>21</v>
      </c>
      <c r="U6" s="138"/>
      <c r="V6" s="138"/>
      <c r="W6" s="139"/>
      <c r="X6" s="175" t="s">
        <v>12</v>
      </c>
      <c r="Y6" s="165" t="s">
        <v>11</v>
      </c>
      <c r="Z6" s="168" t="s">
        <v>21</v>
      </c>
      <c r="AA6" s="138"/>
      <c r="AB6" s="138"/>
      <c r="AC6" s="139"/>
      <c r="AD6" s="153" t="s">
        <v>12</v>
      </c>
      <c r="AE6" s="151" t="s">
        <v>11</v>
      </c>
      <c r="AF6" s="169" t="s">
        <v>21</v>
      </c>
      <c r="AG6" s="138"/>
      <c r="AH6" s="138"/>
      <c r="AI6" s="139"/>
      <c r="AJ6" s="175" t="s">
        <v>12</v>
      </c>
      <c r="AK6" s="178" t="s">
        <v>11</v>
      </c>
      <c r="AL6" s="170" t="s">
        <v>21</v>
      </c>
      <c r="AM6" s="138"/>
      <c r="AN6" s="138"/>
      <c r="AO6" s="139"/>
      <c r="AP6" s="153" t="s">
        <v>12</v>
      </c>
      <c r="AQ6" s="151" t="s">
        <v>11</v>
      </c>
      <c r="AR6" s="171" t="s">
        <v>21</v>
      </c>
      <c r="AS6" s="138"/>
      <c r="AT6" s="138"/>
      <c r="AU6" s="139"/>
      <c r="AV6" s="179" t="s">
        <v>12</v>
      </c>
      <c r="AW6" s="172" t="s">
        <v>11</v>
      </c>
    </row>
    <row r="7" spans="1:49" ht="21" customHeight="1" thickBot="1" x14ac:dyDescent="0.25">
      <c r="A7" s="154"/>
      <c r="B7" s="15"/>
      <c r="C7" s="154"/>
      <c r="D7" s="154"/>
      <c r="E7" s="162"/>
      <c r="F7" s="162"/>
      <c r="G7" s="162"/>
      <c r="H7" s="16" t="s">
        <v>22</v>
      </c>
      <c r="I7" s="16" t="s">
        <v>23</v>
      </c>
      <c r="J7" s="16" t="s">
        <v>0</v>
      </c>
      <c r="K7" s="16" t="s">
        <v>24</v>
      </c>
      <c r="L7" s="158"/>
      <c r="M7" s="166"/>
      <c r="N7" s="17" t="s">
        <v>22</v>
      </c>
      <c r="O7" s="18" t="s">
        <v>23</v>
      </c>
      <c r="P7" s="18" t="s">
        <v>0</v>
      </c>
      <c r="Q7" s="18" t="s">
        <v>24</v>
      </c>
      <c r="R7" s="176"/>
      <c r="S7" s="173"/>
      <c r="T7" s="19" t="s">
        <v>22</v>
      </c>
      <c r="U7" s="16" t="s">
        <v>23</v>
      </c>
      <c r="V7" s="16" t="s">
        <v>0</v>
      </c>
      <c r="W7" s="16" t="s">
        <v>24</v>
      </c>
      <c r="X7" s="154"/>
      <c r="Y7" s="166"/>
      <c r="Z7" s="17" t="s">
        <v>22</v>
      </c>
      <c r="AA7" s="18" t="s">
        <v>23</v>
      </c>
      <c r="AB7" s="18" t="s">
        <v>0</v>
      </c>
      <c r="AC7" s="18" t="s">
        <v>24</v>
      </c>
      <c r="AD7" s="154"/>
      <c r="AE7" s="152"/>
      <c r="AF7" s="20" t="s">
        <v>22</v>
      </c>
      <c r="AG7" s="16" t="s">
        <v>23</v>
      </c>
      <c r="AH7" s="16" t="s">
        <v>0</v>
      </c>
      <c r="AI7" s="16" t="s">
        <v>24</v>
      </c>
      <c r="AJ7" s="154"/>
      <c r="AK7" s="173"/>
      <c r="AL7" s="21" t="s">
        <v>22</v>
      </c>
      <c r="AM7" s="18" t="s">
        <v>23</v>
      </c>
      <c r="AN7" s="18" t="s">
        <v>0</v>
      </c>
      <c r="AO7" s="18" t="s">
        <v>24</v>
      </c>
      <c r="AP7" s="154"/>
      <c r="AQ7" s="152"/>
      <c r="AR7" s="22" t="s">
        <v>22</v>
      </c>
      <c r="AS7" s="23" t="s">
        <v>23</v>
      </c>
      <c r="AT7" s="23" t="s">
        <v>0</v>
      </c>
      <c r="AU7" s="23" t="s">
        <v>24</v>
      </c>
      <c r="AV7" s="154"/>
      <c r="AW7" s="173"/>
    </row>
    <row r="8" spans="1:49" ht="29.25" customHeight="1" x14ac:dyDescent="0.2">
      <c r="A8" s="24">
        <v>1</v>
      </c>
      <c r="B8" s="24" t="s">
        <v>25</v>
      </c>
      <c r="C8" s="25" t="s">
        <v>26</v>
      </c>
      <c r="D8" s="26" t="s">
        <v>27</v>
      </c>
      <c r="E8" s="121">
        <f t="shared" ref="E8:E25" si="0">H8+I8+J8+K8+N8+O8+P8+Q8+T8+U8+V8+W8+Z8+AA8+AB8+AC8+AF8+AG8+AH8+AI8+AL8+AM8+AN8+AO8</f>
        <v>18</v>
      </c>
      <c r="F8" s="121">
        <f t="shared" ref="F8:F67" si="1">M8+S8+Y8+AE8+AK8+AQ8</f>
        <v>3</v>
      </c>
      <c r="G8" s="121" t="str">
        <f t="shared" ref="G8:G67" si="2">CONCATENATE(L8,R8,X8,AD8,AJ8,AP8)</f>
        <v>ZO</v>
      </c>
      <c r="H8" s="68">
        <v>18</v>
      </c>
      <c r="I8" s="69"/>
      <c r="J8" s="69"/>
      <c r="K8" s="69"/>
      <c r="L8" s="69" t="s">
        <v>28</v>
      </c>
      <c r="M8" s="70">
        <v>3</v>
      </c>
      <c r="N8" s="71"/>
      <c r="O8" s="72"/>
      <c r="P8" s="72"/>
      <c r="Q8" s="72"/>
      <c r="R8" s="72"/>
      <c r="S8" s="73"/>
      <c r="T8" s="68"/>
      <c r="U8" s="69"/>
      <c r="V8" s="69"/>
      <c r="W8" s="69"/>
      <c r="X8" s="69"/>
      <c r="Y8" s="108"/>
      <c r="Z8" s="71"/>
      <c r="AA8" s="72"/>
      <c r="AB8" s="72"/>
      <c r="AC8" s="72"/>
      <c r="AD8" s="72"/>
      <c r="AE8" s="73"/>
      <c r="AF8" s="68"/>
      <c r="AG8" s="69"/>
      <c r="AH8" s="69"/>
      <c r="AI8" s="69"/>
      <c r="AJ8" s="69"/>
      <c r="AK8" s="108"/>
      <c r="AL8" s="71"/>
      <c r="AM8" s="72"/>
      <c r="AN8" s="72"/>
      <c r="AO8" s="72"/>
      <c r="AP8" s="72"/>
      <c r="AQ8" s="72"/>
      <c r="AR8" s="27"/>
      <c r="AS8" s="28"/>
      <c r="AT8" s="28"/>
      <c r="AU8" s="28"/>
      <c r="AV8" s="28"/>
      <c r="AW8" s="28"/>
    </row>
    <row r="9" spans="1:49" ht="29.25" customHeight="1" x14ac:dyDescent="0.2">
      <c r="A9" s="29">
        <v>2</v>
      </c>
      <c r="B9" s="24" t="s">
        <v>25</v>
      </c>
      <c r="C9" s="25" t="s">
        <v>29</v>
      </c>
      <c r="D9" s="30" t="s">
        <v>30</v>
      </c>
      <c r="E9" s="122">
        <f t="shared" si="0"/>
        <v>30</v>
      </c>
      <c r="F9" s="122">
        <f t="shared" si="1"/>
        <v>3</v>
      </c>
      <c r="G9" s="122" t="str">
        <f t="shared" si="2"/>
        <v>E</v>
      </c>
      <c r="H9" s="74">
        <v>30</v>
      </c>
      <c r="I9" s="75"/>
      <c r="J9" s="75"/>
      <c r="K9" s="75"/>
      <c r="L9" s="75" t="s">
        <v>31</v>
      </c>
      <c r="M9" s="76">
        <v>3</v>
      </c>
      <c r="N9" s="77"/>
      <c r="O9" s="78"/>
      <c r="P9" s="78"/>
      <c r="Q9" s="78"/>
      <c r="R9" s="78"/>
      <c r="S9" s="79"/>
      <c r="T9" s="74"/>
      <c r="U9" s="75"/>
      <c r="V9" s="75"/>
      <c r="W9" s="75"/>
      <c r="X9" s="75"/>
      <c r="Y9" s="109"/>
      <c r="Z9" s="77"/>
      <c r="AA9" s="78"/>
      <c r="AB9" s="78"/>
      <c r="AC9" s="78"/>
      <c r="AD9" s="78"/>
      <c r="AE9" s="79"/>
      <c r="AF9" s="74"/>
      <c r="AG9" s="75"/>
      <c r="AH9" s="75"/>
      <c r="AI9" s="75"/>
      <c r="AJ9" s="75"/>
      <c r="AK9" s="109"/>
      <c r="AL9" s="77"/>
      <c r="AM9" s="78"/>
      <c r="AN9" s="78"/>
      <c r="AO9" s="78"/>
      <c r="AP9" s="78"/>
      <c r="AQ9" s="78"/>
      <c r="AR9" s="31"/>
      <c r="AS9" s="28"/>
      <c r="AT9" s="28"/>
      <c r="AU9" s="28"/>
      <c r="AV9" s="28"/>
      <c r="AW9" s="28"/>
    </row>
    <row r="10" spans="1:49" ht="29.25" customHeight="1" x14ac:dyDescent="0.2">
      <c r="A10" s="24">
        <v>3</v>
      </c>
      <c r="B10" s="24" t="s">
        <v>25</v>
      </c>
      <c r="C10" s="25" t="s">
        <v>32</v>
      </c>
      <c r="D10" s="30" t="s">
        <v>33</v>
      </c>
      <c r="E10" s="122">
        <f t="shared" si="0"/>
        <v>15</v>
      </c>
      <c r="F10" s="122">
        <f t="shared" si="1"/>
        <v>1</v>
      </c>
      <c r="G10" s="122" t="str">
        <f t="shared" si="2"/>
        <v>ZO</v>
      </c>
      <c r="H10" s="74"/>
      <c r="I10" s="75">
        <v>15</v>
      </c>
      <c r="J10" s="75"/>
      <c r="K10" s="75"/>
      <c r="L10" s="75" t="s">
        <v>28</v>
      </c>
      <c r="M10" s="76">
        <v>1</v>
      </c>
      <c r="N10" s="77"/>
      <c r="O10" s="78"/>
      <c r="P10" s="78"/>
      <c r="Q10" s="78"/>
      <c r="R10" s="78"/>
      <c r="S10" s="79"/>
      <c r="T10" s="74"/>
      <c r="U10" s="75"/>
      <c r="V10" s="75"/>
      <c r="W10" s="75"/>
      <c r="X10" s="75"/>
      <c r="Y10" s="109"/>
      <c r="Z10" s="77"/>
      <c r="AA10" s="78"/>
      <c r="AB10" s="78"/>
      <c r="AC10" s="78"/>
      <c r="AD10" s="78"/>
      <c r="AE10" s="79"/>
      <c r="AF10" s="74"/>
      <c r="AG10" s="75"/>
      <c r="AH10" s="75"/>
      <c r="AI10" s="75"/>
      <c r="AJ10" s="75"/>
      <c r="AK10" s="109"/>
      <c r="AL10" s="77"/>
      <c r="AM10" s="78"/>
      <c r="AN10" s="78"/>
      <c r="AO10" s="78"/>
      <c r="AP10" s="78"/>
      <c r="AQ10" s="78"/>
      <c r="AR10" s="27"/>
      <c r="AS10" s="28"/>
      <c r="AT10" s="28"/>
      <c r="AU10" s="28"/>
      <c r="AV10" s="28"/>
      <c r="AW10" s="28"/>
    </row>
    <row r="11" spans="1:49" ht="29.25" customHeight="1" x14ac:dyDescent="0.2">
      <c r="A11" s="29">
        <v>4</v>
      </c>
      <c r="B11" s="24" t="s">
        <v>25</v>
      </c>
      <c r="C11" s="25" t="s">
        <v>34</v>
      </c>
      <c r="D11" s="30" t="s">
        <v>35</v>
      </c>
      <c r="E11" s="122">
        <f t="shared" si="0"/>
        <v>45</v>
      </c>
      <c r="F11" s="122">
        <f t="shared" si="1"/>
        <v>4</v>
      </c>
      <c r="G11" s="122" t="str">
        <f t="shared" si="2"/>
        <v>E/ZO</v>
      </c>
      <c r="H11" s="74">
        <v>15</v>
      </c>
      <c r="I11" s="75">
        <v>30</v>
      </c>
      <c r="J11" s="75"/>
      <c r="K11" s="75"/>
      <c r="L11" s="75" t="s">
        <v>36</v>
      </c>
      <c r="M11" s="76">
        <v>4</v>
      </c>
      <c r="N11" s="77"/>
      <c r="O11" s="78"/>
      <c r="P11" s="78"/>
      <c r="Q11" s="78"/>
      <c r="R11" s="78"/>
      <c r="S11" s="79"/>
      <c r="T11" s="74"/>
      <c r="U11" s="75"/>
      <c r="V11" s="75"/>
      <c r="W11" s="75"/>
      <c r="X11" s="75"/>
      <c r="Y11" s="109"/>
      <c r="Z11" s="77"/>
      <c r="AA11" s="78"/>
      <c r="AB11" s="78"/>
      <c r="AC11" s="78"/>
      <c r="AD11" s="78"/>
      <c r="AE11" s="79"/>
      <c r="AF11" s="74"/>
      <c r="AG11" s="75"/>
      <c r="AH11" s="75"/>
      <c r="AI11" s="75"/>
      <c r="AJ11" s="75"/>
      <c r="AK11" s="109"/>
      <c r="AL11" s="77"/>
      <c r="AM11" s="78"/>
      <c r="AN11" s="78"/>
      <c r="AO11" s="78"/>
      <c r="AP11" s="78"/>
      <c r="AQ11" s="78"/>
      <c r="AR11" s="27"/>
      <c r="AS11" s="28"/>
      <c r="AT11" s="28"/>
      <c r="AU11" s="28"/>
      <c r="AV11" s="28"/>
      <c r="AW11" s="28"/>
    </row>
    <row r="12" spans="1:49" ht="29.25" customHeight="1" x14ac:dyDescent="0.2">
      <c r="A12" s="24">
        <v>5</v>
      </c>
      <c r="B12" s="24" t="s">
        <v>25</v>
      </c>
      <c r="C12" s="25" t="s">
        <v>37</v>
      </c>
      <c r="D12" s="30" t="s">
        <v>38</v>
      </c>
      <c r="E12" s="122">
        <f t="shared" si="0"/>
        <v>15</v>
      </c>
      <c r="F12" s="122">
        <f t="shared" si="1"/>
        <v>1</v>
      </c>
      <c r="G12" s="122" t="str">
        <f t="shared" si="2"/>
        <v>ZO</v>
      </c>
      <c r="H12" s="74"/>
      <c r="I12" s="75"/>
      <c r="J12" s="75">
        <v>15</v>
      </c>
      <c r="K12" s="75"/>
      <c r="L12" s="75" t="s">
        <v>28</v>
      </c>
      <c r="M12" s="76">
        <v>1</v>
      </c>
      <c r="N12" s="77"/>
      <c r="O12" s="78"/>
      <c r="P12" s="78"/>
      <c r="Q12" s="78"/>
      <c r="R12" s="78"/>
      <c r="S12" s="79"/>
      <c r="T12" s="74"/>
      <c r="U12" s="75"/>
      <c r="V12" s="75"/>
      <c r="W12" s="75"/>
      <c r="X12" s="75"/>
      <c r="Y12" s="109"/>
      <c r="Z12" s="77"/>
      <c r="AA12" s="78"/>
      <c r="AB12" s="78"/>
      <c r="AC12" s="78"/>
      <c r="AD12" s="78"/>
      <c r="AE12" s="79"/>
      <c r="AF12" s="74"/>
      <c r="AG12" s="75"/>
      <c r="AH12" s="75"/>
      <c r="AI12" s="75"/>
      <c r="AJ12" s="75"/>
      <c r="AK12" s="109"/>
      <c r="AL12" s="77"/>
      <c r="AM12" s="78"/>
      <c r="AN12" s="78"/>
      <c r="AO12" s="78"/>
      <c r="AP12" s="78"/>
      <c r="AQ12" s="78"/>
      <c r="AR12" s="27"/>
      <c r="AS12" s="28"/>
      <c r="AT12" s="28"/>
      <c r="AU12" s="28"/>
      <c r="AV12" s="28"/>
      <c r="AW12" s="28"/>
    </row>
    <row r="13" spans="1:49" ht="29.25" customHeight="1" x14ac:dyDescent="0.2">
      <c r="A13" s="29">
        <v>6</v>
      </c>
      <c r="B13" s="24" t="s">
        <v>25</v>
      </c>
      <c r="C13" s="25" t="s">
        <v>39</v>
      </c>
      <c r="D13" s="26" t="s">
        <v>40</v>
      </c>
      <c r="E13" s="122">
        <f t="shared" si="0"/>
        <v>0</v>
      </c>
      <c r="F13" s="122">
        <f t="shared" si="1"/>
        <v>0</v>
      </c>
      <c r="G13" s="122" t="str">
        <f t="shared" si="2"/>
        <v>ZAL</v>
      </c>
      <c r="H13" s="74"/>
      <c r="I13" s="75">
        <v>0</v>
      </c>
      <c r="J13" s="75"/>
      <c r="K13" s="75"/>
      <c r="L13" s="75" t="s">
        <v>41</v>
      </c>
      <c r="M13" s="76">
        <v>0</v>
      </c>
      <c r="N13" s="77"/>
      <c r="O13" s="78"/>
      <c r="P13" s="78"/>
      <c r="Q13" s="78"/>
      <c r="R13" s="78"/>
      <c r="S13" s="79"/>
      <c r="T13" s="74"/>
      <c r="U13" s="75"/>
      <c r="V13" s="75"/>
      <c r="W13" s="75"/>
      <c r="X13" s="75"/>
      <c r="Y13" s="109"/>
      <c r="Z13" s="77"/>
      <c r="AA13" s="78"/>
      <c r="AB13" s="78"/>
      <c r="AC13" s="78"/>
      <c r="AD13" s="78"/>
      <c r="AE13" s="79"/>
      <c r="AF13" s="74"/>
      <c r="AG13" s="75"/>
      <c r="AH13" s="75"/>
      <c r="AI13" s="75"/>
      <c r="AJ13" s="75"/>
      <c r="AK13" s="109"/>
      <c r="AL13" s="77"/>
      <c r="AM13" s="78"/>
      <c r="AN13" s="78"/>
      <c r="AO13" s="78"/>
      <c r="AP13" s="78"/>
      <c r="AQ13" s="78"/>
      <c r="AR13" s="27"/>
      <c r="AS13" s="28"/>
      <c r="AT13" s="28"/>
      <c r="AU13" s="28"/>
      <c r="AV13" s="28"/>
      <c r="AW13" s="28"/>
    </row>
    <row r="14" spans="1:49" ht="29.25" customHeight="1" x14ac:dyDescent="0.2">
      <c r="A14" s="24">
        <v>7</v>
      </c>
      <c r="B14" s="24" t="s">
        <v>25</v>
      </c>
      <c r="C14" s="25" t="s">
        <v>42</v>
      </c>
      <c r="D14" s="30" t="s">
        <v>43</v>
      </c>
      <c r="E14" s="122">
        <f t="shared" si="0"/>
        <v>18</v>
      </c>
      <c r="F14" s="122">
        <f t="shared" si="1"/>
        <v>3</v>
      </c>
      <c r="G14" s="122" t="str">
        <f t="shared" si="2"/>
        <v>ZO</v>
      </c>
      <c r="H14" s="74">
        <v>18</v>
      </c>
      <c r="I14" s="80"/>
      <c r="J14" s="75"/>
      <c r="K14" s="75"/>
      <c r="L14" s="75" t="s">
        <v>28</v>
      </c>
      <c r="M14" s="76">
        <v>3</v>
      </c>
      <c r="N14" s="77"/>
      <c r="O14" s="78"/>
      <c r="P14" s="78"/>
      <c r="Q14" s="78"/>
      <c r="R14" s="78"/>
      <c r="S14" s="79"/>
      <c r="T14" s="74"/>
      <c r="U14" s="75"/>
      <c r="V14" s="75"/>
      <c r="W14" s="75"/>
      <c r="X14" s="75"/>
      <c r="Y14" s="109"/>
      <c r="Z14" s="77"/>
      <c r="AA14" s="78"/>
      <c r="AB14" s="78"/>
      <c r="AC14" s="78"/>
      <c r="AD14" s="78"/>
      <c r="AE14" s="79"/>
      <c r="AF14" s="74"/>
      <c r="AG14" s="75"/>
      <c r="AH14" s="75"/>
      <c r="AI14" s="75"/>
      <c r="AJ14" s="75"/>
      <c r="AK14" s="109"/>
      <c r="AL14" s="77"/>
      <c r="AM14" s="78"/>
      <c r="AN14" s="78"/>
      <c r="AO14" s="78"/>
      <c r="AP14" s="78"/>
      <c r="AQ14" s="78"/>
      <c r="AR14" s="27"/>
      <c r="AS14" s="28"/>
      <c r="AT14" s="28"/>
      <c r="AU14" s="28"/>
      <c r="AV14" s="28"/>
      <c r="AW14" s="28"/>
    </row>
    <row r="15" spans="1:49" ht="29.25" customHeight="1" x14ac:dyDescent="0.2">
      <c r="A15" s="29">
        <v>8</v>
      </c>
      <c r="B15" s="24" t="s">
        <v>25</v>
      </c>
      <c r="C15" s="25" t="s">
        <v>44</v>
      </c>
      <c r="D15" s="30" t="s">
        <v>45</v>
      </c>
      <c r="E15" s="122">
        <f t="shared" si="0"/>
        <v>30</v>
      </c>
      <c r="F15" s="122">
        <f t="shared" si="1"/>
        <v>3</v>
      </c>
      <c r="G15" s="122" t="str">
        <f t="shared" si="2"/>
        <v>ZO/ZO</v>
      </c>
      <c r="H15" s="74">
        <v>15</v>
      </c>
      <c r="I15" s="80">
        <v>15</v>
      </c>
      <c r="J15" s="75"/>
      <c r="K15" s="75"/>
      <c r="L15" s="75" t="s">
        <v>46</v>
      </c>
      <c r="M15" s="76">
        <v>3</v>
      </c>
      <c r="N15" s="77"/>
      <c r="O15" s="78"/>
      <c r="P15" s="78"/>
      <c r="Q15" s="78"/>
      <c r="R15" s="78"/>
      <c r="S15" s="79"/>
      <c r="T15" s="74"/>
      <c r="U15" s="75"/>
      <c r="V15" s="75"/>
      <c r="W15" s="75"/>
      <c r="X15" s="75"/>
      <c r="Y15" s="109"/>
      <c r="Z15" s="77"/>
      <c r="AA15" s="78"/>
      <c r="AB15" s="78"/>
      <c r="AC15" s="78"/>
      <c r="AD15" s="78"/>
      <c r="AE15" s="79"/>
      <c r="AF15" s="74"/>
      <c r="AG15" s="75"/>
      <c r="AH15" s="75"/>
      <c r="AI15" s="75"/>
      <c r="AJ15" s="75"/>
      <c r="AK15" s="109"/>
      <c r="AL15" s="77"/>
      <c r="AM15" s="78"/>
      <c r="AN15" s="78"/>
      <c r="AO15" s="78"/>
      <c r="AP15" s="78"/>
      <c r="AQ15" s="78"/>
      <c r="AR15" s="27"/>
      <c r="AS15" s="28"/>
      <c r="AT15" s="28"/>
      <c r="AU15" s="28"/>
      <c r="AV15" s="28"/>
      <c r="AW15" s="28"/>
    </row>
    <row r="16" spans="1:49" ht="29.25" customHeight="1" x14ac:dyDescent="0.2">
      <c r="A16" s="24">
        <v>9</v>
      </c>
      <c r="B16" s="24" t="s">
        <v>25</v>
      </c>
      <c r="C16" s="25" t="s">
        <v>47</v>
      </c>
      <c r="D16" s="30" t="s">
        <v>48</v>
      </c>
      <c r="E16" s="122">
        <f t="shared" si="0"/>
        <v>30</v>
      </c>
      <c r="F16" s="122">
        <f t="shared" si="1"/>
        <v>2</v>
      </c>
      <c r="G16" s="122" t="str">
        <f t="shared" si="2"/>
        <v>ZO</v>
      </c>
      <c r="H16" s="74"/>
      <c r="I16" s="80">
        <v>30</v>
      </c>
      <c r="J16" s="75"/>
      <c r="K16" s="75"/>
      <c r="L16" s="75" t="s">
        <v>28</v>
      </c>
      <c r="M16" s="76">
        <v>2</v>
      </c>
      <c r="N16" s="77"/>
      <c r="O16" s="78"/>
      <c r="P16" s="78"/>
      <c r="Q16" s="78"/>
      <c r="R16" s="78"/>
      <c r="S16" s="79"/>
      <c r="T16" s="74"/>
      <c r="U16" s="75"/>
      <c r="V16" s="75"/>
      <c r="W16" s="75"/>
      <c r="X16" s="75"/>
      <c r="Y16" s="109"/>
      <c r="Z16" s="77"/>
      <c r="AA16" s="78"/>
      <c r="AB16" s="78"/>
      <c r="AC16" s="78"/>
      <c r="AD16" s="78"/>
      <c r="AE16" s="79"/>
      <c r="AF16" s="74"/>
      <c r="AG16" s="75"/>
      <c r="AH16" s="75"/>
      <c r="AI16" s="75"/>
      <c r="AJ16" s="75"/>
      <c r="AK16" s="109"/>
      <c r="AL16" s="77"/>
      <c r="AM16" s="78"/>
      <c r="AN16" s="78"/>
      <c r="AO16" s="78"/>
      <c r="AP16" s="78"/>
      <c r="AQ16" s="86"/>
      <c r="AR16" s="32"/>
      <c r="AS16" s="32"/>
      <c r="AT16" s="32"/>
      <c r="AU16" s="32"/>
      <c r="AV16" s="32"/>
      <c r="AW16" s="32"/>
    </row>
    <row r="17" spans="1:49" ht="39.75" customHeight="1" x14ac:dyDescent="0.2">
      <c r="A17" s="29">
        <v>10</v>
      </c>
      <c r="B17" s="24" t="s">
        <v>25</v>
      </c>
      <c r="C17" s="25" t="s">
        <v>49</v>
      </c>
      <c r="D17" s="30" t="s">
        <v>50</v>
      </c>
      <c r="E17" s="122">
        <f t="shared" si="0"/>
        <v>18</v>
      </c>
      <c r="F17" s="122">
        <f t="shared" si="1"/>
        <v>2</v>
      </c>
      <c r="G17" s="122" t="str">
        <f t="shared" si="2"/>
        <v>ZO</v>
      </c>
      <c r="H17" s="81"/>
      <c r="I17" s="82"/>
      <c r="J17" s="83"/>
      <c r="K17" s="83">
        <v>18</v>
      </c>
      <c r="L17" s="83" t="s">
        <v>28</v>
      </c>
      <c r="M17" s="84">
        <v>2</v>
      </c>
      <c r="N17" s="85"/>
      <c r="O17" s="86"/>
      <c r="P17" s="86"/>
      <c r="Q17" s="86"/>
      <c r="R17" s="86"/>
      <c r="S17" s="87"/>
      <c r="T17" s="81"/>
      <c r="U17" s="83"/>
      <c r="V17" s="83"/>
      <c r="W17" s="83"/>
      <c r="X17" s="83"/>
      <c r="Y17" s="110"/>
      <c r="Z17" s="85"/>
      <c r="AA17" s="86"/>
      <c r="AB17" s="86"/>
      <c r="AC17" s="86"/>
      <c r="AD17" s="86"/>
      <c r="AE17" s="87"/>
      <c r="AF17" s="81"/>
      <c r="AG17" s="83"/>
      <c r="AH17" s="83"/>
      <c r="AI17" s="83"/>
      <c r="AJ17" s="83"/>
      <c r="AK17" s="110"/>
      <c r="AL17" s="85"/>
      <c r="AM17" s="86"/>
      <c r="AN17" s="86"/>
      <c r="AO17" s="86"/>
      <c r="AP17" s="86"/>
      <c r="AQ17" s="78"/>
      <c r="AR17" s="27"/>
      <c r="AS17" s="28"/>
      <c r="AT17" s="28"/>
      <c r="AU17" s="28"/>
      <c r="AV17" s="28"/>
      <c r="AW17" s="28"/>
    </row>
    <row r="18" spans="1:49" ht="29.25" customHeight="1" x14ac:dyDescent="0.2">
      <c r="A18" s="24">
        <v>11</v>
      </c>
      <c r="B18" s="24" t="s">
        <v>25</v>
      </c>
      <c r="C18" s="25" t="s">
        <v>51</v>
      </c>
      <c r="D18" s="33" t="s">
        <v>52</v>
      </c>
      <c r="E18" s="122">
        <f t="shared" si="0"/>
        <v>30</v>
      </c>
      <c r="F18" s="122">
        <f t="shared" si="1"/>
        <v>3</v>
      </c>
      <c r="G18" s="122" t="str">
        <f t="shared" si="2"/>
        <v>ZO/ZO</v>
      </c>
      <c r="H18" s="74">
        <v>15</v>
      </c>
      <c r="I18" s="75">
        <v>15</v>
      </c>
      <c r="J18" s="75"/>
      <c r="K18" s="75"/>
      <c r="L18" s="75" t="s">
        <v>46</v>
      </c>
      <c r="M18" s="76">
        <v>3</v>
      </c>
      <c r="N18" s="77"/>
      <c r="O18" s="78"/>
      <c r="P18" s="78"/>
      <c r="Q18" s="78"/>
      <c r="R18" s="78"/>
      <c r="S18" s="79"/>
      <c r="T18" s="74"/>
      <c r="U18" s="75"/>
      <c r="V18" s="75"/>
      <c r="W18" s="75"/>
      <c r="X18" s="75"/>
      <c r="Y18" s="109"/>
      <c r="Z18" s="77"/>
      <c r="AA18" s="78"/>
      <c r="AB18" s="78"/>
      <c r="AC18" s="78"/>
      <c r="AD18" s="78"/>
      <c r="AE18" s="79"/>
      <c r="AF18" s="74"/>
      <c r="AG18" s="75"/>
      <c r="AH18" s="75"/>
      <c r="AI18" s="75"/>
      <c r="AJ18" s="75"/>
      <c r="AK18" s="109"/>
      <c r="AL18" s="77"/>
      <c r="AM18" s="78"/>
      <c r="AN18" s="78"/>
      <c r="AO18" s="78"/>
      <c r="AP18" s="78"/>
      <c r="AQ18" s="78"/>
      <c r="AR18" s="27"/>
      <c r="AS18" s="28"/>
      <c r="AT18" s="28"/>
      <c r="AU18" s="28"/>
      <c r="AV18" s="28"/>
      <c r="AW18" s="28"/>
    </row>
    <row r="19" spans="1:49" ht="29.25" customHeight="1" x14ac:dyDescent="0.2">
      <c r="A19" s="29">
        <v>12</v>
      </c>
      <c r="B19" s="24" t="s">
        <v>25</v>
      </c>
      <c r="C19" s="25" t="s">
        <v>53</v>
      </c>
      <c r="D19" s="30" t="s">
        <v>54</v>
      </c>
      <c r="E19" s="122">
        <f t="shared" si="0"/>
        <v>27</v>
      </c>
      <c r="F19" s="122">
        <f t="shared" si="1"/>
        <v>5</v>
      </c>
      <c r="G19" s="122" t="str">
        <f t="shared" si="2"/>
        <v>E/ZO</v>
      </c>
      <c r="H19" s="74">
        <v>9</v>
      </c>
      <c r="I19" s="75">
        <v>18</v>
      </c>
      <c r="J19" s="75"/>
      <c r="K19" s="75"/>
      <c r="L19" s="75" t="s">
        <v>36</v>
      </c>
      <c r="M19" s="76">
        <v>5</v>
      </c>
      <c r="N19" s="77"/>
      <c r="O19" s="78"/>
      <c r="P19" s="78"/>
      <c r="Q19" s="78"/>
      <c r="R19" s="78"/>
      <c r="S19" s="79"/>
      <c r="T19" s="74"/>
      <c r="U19" s="75"/>
      <c r="V19" s="75"/>
      <c r="W19" s="75"/>
      <c r="X19" s="75"/>
      <c r="Y19" s="109"/>
      <c r="Z19" s="77"/>
      <c r="AA19" s="78"/>
      <c r="AB19" s="78"/>
      <c r="AC19" s="78"/>
      <c r="AD19" s="78"/>
      <c r="AE19" s="79"/>
      <c r="AF19" s="74"/>
      <c r="AG19" s="75"/>
      <c r="AH19" s="75"/>
      <c r="AI19" s="75"/>
      <c r="AJ19" s="75"/>
      <c r="AK19" s="109"/>
      <c r="AL19" s="77"/>
      <c r="AM19" s="78"/>
      <c r="AN19" s="78"/>
      <c r="AO19" s="78"/>
      <c r="AP19" s="78"/>
      <c r="AQ19" s="78"/>
      <c r="AR19" s="27"/>
      <c r="AS19" s="28"/>
      <c r="AT19" s="28"/>
      <c r="AU19" s="28"/>
      <c r="AV19" s="28"/>
      <c r="AW19" s="28"/>
    </row>
    <row r="20" spans="1:49" ht="29.25" customHeight="1" x14ac:dyDescent="0.2">
      <c r="A20" s="24">
        <v>13</v>
      </c>
      <c r="B20" s="24" t="s">
        <v>25</v>
      </c>
      <c r="C20" s="25" t="s">
        <v>55</v>
      </c>
      <c r="D20" s="30" t="s">
        <v>56</v>
      </c>
      <c r="E20" s="122">
        <f t="shared" si="0"/>
        <v>0</v>
      </c>
      <c r="F20" s="122">
        <f t="shared" si="1"/>
        <v>0</v>
      </c>
      <c r="G20" s="122" t="str">
        <f t="shared" si="2"/>
        <v>ZAL</v>
      </c>
      <c r="H20" s="74"/>
      <c r="I20" s="75"/>
      <c r="J20" s="75"/>
      <c r="K20" s="75"/>
      <c r="L20" s="75"/>
      <c r="M20" s="76"/>
      <c r="N20" s="77"/>
      <c r="O20" s="78">
        <v>0</v>
      </c>
      <c r="P20" s="78"/>
      <c r="Q20" s="78"/>
      <c r="R20" s="78" t="s">
        <v>41</v>
      </c>
      <c r="S20" s="79">
        <v>0</v>
      </c>
      <c r="T20" s="74"/>
      <c r="U20" s="75"/>
      <c r="V20" s="75"/>
      <c r="W20" s="75"/>
      <c r="X20" s="75"/>
      <c r="Y20" s="109"/>
      <c r="Z20" s="77"/>
      <c r="AA20" s="78"/>
      <c r="AB20" s="78"/>
      <c r="AC20" s="78"/>
      <c r="AD20" s="78"/>
      <c r="AE20" s="79"/>
      <c r="AF20" s="74"/>
      <c r="AG20" s="75"/>
      <c r="AH20" s="75"/>
      <c r="AI20" s="75"/>
      <c r="AJ20" s="75"/>
      <c r="AK20" s="109"/>
      <c r="AL20" s="77"/>
      <c r="AM20" s="78"/>
      <c r="AN20" s="78"/>
      <c r="AO20" s="78"/>
      <c r="AP20" s="78"/>
      <c r="AQ20" s="78"/>
      <c r="AR20" s="34"/>
      <c r="AS20" s="35"/>
      <c r="AT20" s="35"/>
      <c r="AU20" s="35"/>
      <c r="AV20" s="35"/>
      <c r="AW20" s="35"/>
    </row>
    <row r="21" spans="1:49" ht="29.25" customHeight="1" x14ac:dyDescent="0.2">
      <c r="A21" s="29">
        <v>14</v>
      </c>
      <c r="B21" s="24" t="s">
        <v>25</v>
      </c>
      <c r="C21" s="25" t="s">
        <v>57</v>
      </c>
      <c r="D21" s="30" t="s">
        <v>58</v>
      </c>
      <c r="E21" s="122">
        <f t="shared" si="0"/>
        <v>30</v>
      </c>
      <c r="F21" s="122">
        <f t="shared" si="1"/>
        <v>3</v>
      </c>
      <c r="G21" s="122" t="str">
        <f t="shared" si="2"/>
        <v>ZO</v>
      </c>
      <c r="H21" s="74"/>
      <c r="I21" s="80"/>
      <c r="J21" s="75"/>
      <c r="K21" s="75"/>
      <c r="L21" s="75"/>
      <c r="M21" s="76"/>
      <c r="N21" s="77"/>
      <c r="O21" s="78">
        <v>30</v>
      </c>
      <c r="P21" s="78"/>
      <c r="Q21" s="78"/>
      <c r="R21" s="78" t="s">
        <v>28</v>
      </c>
      <c r="S21" s="79">
        <v>3</v>
      </c>
      <c r="T21" s="74"/>
      <c r="U21" s="75"/>
      <c r="V21" s="75"/>
      <c r="W21" s="75"/>
      <c r="X21" s="75"/>
      <c r="Y21" s="109"/>
      <c r="Z21" s="77"/>
      <c r="AA21" s="78"/>
      <c r="AB21" s="78"/>
      <c r="AC21" s="78"/>
      <c r="AD21" s="78"/>
      <c r="AE21" s="79"/>
      <c r="AF21" s="74"/>
      <c r="AG21" s="75"/>
      <c r="AH21" s="75"/>
      <c r="AI21" s="75"/>
      <c r="AJ21" s="75"/>
      <c r="AK21" s="109"/>
      <c r="AL21" s="77"/>
      <c r="AM21" s="78"/>
      <c r="AN21" s="78"/>
      <c r="AO21" s="78"/>
      <c r="AP21" s="78"/>
      <c r="AQ21" s="86"/>
      <c r="AR21" s="32"/>
      <c r="AS21" s="32"/>
      <c r="AT21" s="32"/>
      <c r="AU21" s="32"/>
      <c r="AV21" s="32"/>
      <c r="AW21" s="32"/>
    </row>
    <row r="22" spans="1:49" ht="29.25" customHeight="1" x14ac:dyDescent="0.2">
      <c r="A22" s="24">
        <v>15</v>
      </c>
      <c r="B22" s="24" t="s">
        <v>25</v>
      </c>
      <c r="C22" s="25" t="s">
        <v>59</v>
      </c>
      <c r="D22" s="30" t="s">
        <v>60</v>
      </c>
      <c r="E22" s="122">
        <f t="shared" si="0"/>
        <v>30</v>
      </c>
      <c r="F22" s="122">
        <f t="shared" si="1"/>
        <v>3</v>
      </c>
      <c r="G22" s="122" t="str">
        <f t="shared" si="2"/>
        <v>ZO</v>
      </c>
      <c r="H22" s="81"/>
      <c r="I22" s="82"/>
      <c r="J22" s="83"/>
      <c r="K22" s="83"/>
      <c r="L22" s="83"/>
      <c r="M22" s="84"/>
      <c r="N22" s="85"/>
      <c r="O22" s="86"/>
      <c r="P22" s="86"/>
      <c r="Q22" s="86">
        <v>30</v>
      </c>
      <c r="R22" s="86" t="s">
        <v>28</v>
      </c>
      <c r="S22" s="87">
        <v>3</v>
      </c>
      <c r="T22" s="81"/>
      <c r="U22" s="83"/>
      <c r="V22" s="83"/>
      <c r="W22" s="83"/>
      <c r="X22" s="83"/>
      <c r="Y22" s="110"/>
      <c r="Z22" s="85"/>
      <c r="AA22" s="86"/>
      <c r="AB22" s="86"/>
      <c r="AC22" s="86"/>
      <c r="AD22" s="86"/>
      <c r="AE22" s="87"/>
      <c r="AF22" s="81"/>
      <c r="AG22" s="83"/>
      <c r="AH22" s="83"/>
      <c r="AI22" s="83"/>
      <c r="AJ22" s="83"/>
      <c r="AK22" s="110"/>
      <c r="AL22" s="85"/>
      <c r="AM22" s="86"/>
      <c r="AN22" s="86"/>
      <c r="AO22" s="86"/>
      <c r="AP22" s="86"/>
      <c r="AQ22" s="86"/>
      <c r="AR22" s="32"/>
      <c r="AS22" s="32"/>
      <c r="AT22" s="32"/>
      <c r="AU22" s="32"/>
      <c r="AV22" s="32"/>
      <c r="AW22" s="32"/>
    </row>
    <row r="23" spans="1:49" ht="29.25" customHeight="1" x14ac:dyDescent="0.2">
      <c r="A23" s="29">
        <v>16</v>
      </c>
      <c r="B23" s="24" t="s">
        <v>25</v>
      </c>
      <c r="C23" s="25" t="s">
        <v>61</v>
      </c>
      <c r="D23" s="33" t="s">
        <v>62</v>
      </c>
      <c r="E23" s="122">
        <v>45</v>
      </c>
      <c r="F23" s="122">
        <f t="shared" si="1"/>
        <v>4</v>
      </c>
      <c r="G23" s="122" t="str">
        <f t="shared" si="2"/>
        <v>E/ZO</v>
      </c>
      <c r="H23" s="74"/>
      <c r="I23" s="80"/>
      <c r="J23" s="75"/>
      <c r="K23" s="75"/>
      <c r="L23" s="75"/>
      <c r="M23" s="76"/>
      <c r="N23" s="77"/>
      <c r="O23" s="78">
        <v>45</v>
      </c>
      <c r="P23" s="78"/>
      <c r="Q23" s="78"/>
      <c r="R23" s="78" t="s">
        <v>36</v>
      </c>
      <c r="S23" s="79">
        <v>4</v>
      </c>
      <c r="T23" s="74"/>
      <c r="U23" s="75"/>
      <c r="V23" s="75"/>
      <c r="W23" s="75"/>
      <c r="X23" s="75"/>
      <c r="Y23" s="109"/>
      <c r="Z23" s="77"/>
      <c r="AA23" s="78"/>
      <c r="AB23" s="78"/>
      <c r="AC23" s="78"/>
      <c r="AD23" s="78"/>
      <c r="AE23" s="79"/>
      <c r="AF23" s="74"/>
      <c r="AG23" s="75"/>
      <c r="AH23" s="75"/>
      <c r="AI23" s="75"/>
      <c r="AJ23" s="75"/>
      <c r="AK23" s="109"/>
      <c r="AL23" s="77"/>
      <c r="AM23" s="78"/>
      <c r="AN23" s="78"/>
      <c r="AO23" s="78"/>
      <c r="AP23" s="78"/>
      <c r="AQ23" s="86"/>
      <c r="AR23" s="32"/>
      <c r="AS23" s="32"/>
      <c r="AT23" s="32"/>
      <c r="AU23" s="32"/>
      <c r="AV23" s="32"/>
      <c r="AW23" s="32"/>
    </row>
    <row r="24" spans="1:49" ht="29.25" customHeight="1" x14ac:dyDescent="0.2">
      <c r="A24" s="24">
        <v>17</v>
      </c>
      <c r="B24" s="24" t="s">
        <v>63</v>
      </c>
      <c r="C24" s="25" t="s">
        <v>64</v>
      </c>
      <c r="D24" s="30" t="s">
        <v>65</v>
      </c>
      <c r="E24" s="122">
        <f t="shared" si="0"/>
        <v>18</v>
      </c>
      <c r="F24" s="122">
        <f t="shared" si="1"/>
        <v>2</v>
      </c>
      <c r="G24" s="122" t="str">
        <f t="shared" si="2"/>
        <v>ZO</v>
      </c>
      <c r="H24" s="81"/>
      <c r="I24" s="82"/>
      <c r="J24" s="83"/>
      <c r="K24" s="83"/>
      <c r="L24" s="83"/>
      <c r="M24" s="84"/>
      <c r="N24" s="85"/>
      <c r="O24" s="86"/>
      <c r="P24" s="86">
        <v>18</v>
      </c>
      <c r="Q24" s="86"/>
      <c r="R24" s="86" t="s">
        <v>28</v>
      </c>
      <c r="S24" s="87">
        <v>2</v>
      </c>
      <c r="T24" s="81"/>
      <c r="U24" s="83"/>
      <c r="V24" s="83"/>
      <c r="W24" s="83"/>
      <c r="X24" s="83"/>
      <c r="Y24" s="110"/>
      <c r="Z24" s="85"/>
      <c r="AA24" s="86"/>
      <c r="AB24" s="86"/>
      <c r="AC24" s="86"/>
      <c r="AD24" s="86"/>
      <c r="AE24" s="87"/>
      <c r="AF24" s="81"/>
      <c r="AG24" s="83"/>
      <c r="AH24" s="83"/>
      <c r="AI24" s="83"/>
      <c r="AJ24" s="83"/>
      <c r="AK24" s="110"/>
      <c r="AL24" s="85"/>
      <c r="AM24" s="86"/>
      <c r="AN24" s="86"/>
      <c r="AO24" s="86"/>
      <c r="AP24" s="86"/>
      <c r="AQ24" s="86"/>
      <c r="AR24" s="32"/>
      <c r="AS24" s="32"/>
      <c r="AT24" s="32"/>
      <c r="AU24" s="32"/>
      <c r="AV24" s="32"/>
      <c r="AW24" s="32"/>
    </row>
    <row r="25" spans="1:49" ht="29.25" customHeight="1" x14ac:dyDescent="0.2">
      <c r="A25" s="29">
        <v>18</v>
      </c>
      <c r="B25" s="24" t="s">
        <v>25</v>
      </c>
      <c r="C25" s="25" t="s">
        <v>66</v>
      </c>
      <c r="D25" s="30" t="s">
        <v>67</v>
      </c>
      <c r="E25" s="122">
        <f t="shared" si="0"/>
        <v>15</v>
      </c>
      <c r="F25" s="122">
        <f t="shared" si="1"/>
        <v>1</v>
      </c>
      <c r="G25" s="122" t="str">
        <f t="shared" si="2"/>
        <v>ZO</v>
      </c>
      <c r="H25" s="81"/>
      <c r="I25" s="82"/>
      <c r="J25" s="83"/>
      <c r="K25" s="83"/>
      <c r="L25" s="83"/>
      <c r="M25" s="84"/>
      <c r="N25" s="85"/>
      <c r="O25" s="86">
        <v>15</v>
      </c>
      <c r="P25" s="86"/>
      <c r="Q25" s="86"/>
      <c r="R25" s="86" t="s">
        <v>28</v>
      </c>
      <c r="S25" s="87">
        <v>1</v>
      </c>
      <c r="T25" s="81"/>
      <c r="U25" s="83"/>
      <c r="V25" s="83"/>
      <c r="W25" s="83"/>
      <c r="X25" s="83"/>
      <c r="Y25" s="110"/>
      <c r="Z25" s="85"/>
      <c r="AA25" s="86"/>
      <c r="AB25" s="86"/>
      <c r="AC25" s="86"/>
      <c r="AD25" s="86"/>
      <c r="AE25" s="87"/>
      <c r="AF25" s="81"/>
      <c r="AG25" s="83"/>
      <c r="AH25" s="83"/>
      <c r="AI25" s="83"/>
      <c r="AJ25" s="83"/>
      <c r="AK25" s="110"/>
      <c r="AL25" s="85"/>
      <c r="AM25" s="86"/>
      <c r="AN25" s="86"/>
      <c r="AO25" s="86"/>
      <c r="AP25" s="86"/>
      <c r="AQ25" s="78"/>
      <c r="AR25" s="27"/>
      <c r="AS25" s="28"/>
      <c r="AT25" s="28"/>
      <c r="AU25" s="28"/>
      <c r="AV25" s="28"/>
      <c r="AW25" s="28"/>
    </row>
    <row r="26" spans="1:49" ht="29.25" customHeight="1" x14ac:dyDescent="0.2">
      <c r="A26" s="24">
        <v>19</v>
      </c>
      <c r="B26" s="24" t="s">
        <v>25</v>
      </c>
      <c r="C26" s="25" t="s">
        <v>68</v>
      </c>
      <c r="D26" s="30" t="s">
        <v>69</v>
      </c>
      <c r="E26" s="122">
        <v>45</v>
      </c>
      <c r="F26" s="122">
        <f t="shared" si="1"/>
        <v>5</v>
      </c>
      <c r="G26" s="122" t="str">
        <f t="shared" si="2"/>
        <v>E/ZO</v>
      </c>
      <c r="H26" s="81"/>
      <c r="I26" s="82"/>
      <c r="J26" s="83"/>
      <c r="K26" s="83"/>
      <c r="L26" s="83"/>
      <c r="M26" s="84"/>
      <c r="N26" s="85">
        <v>9</v>
      </c>
      <c r="O26" s="86">
        <v>18</v>
      </c>
      <c r="P26" s="86"/>
      <c r="Q26" s="86"/>
      <c r="R26" s="86" t="s">
        <v>36</v>
      </c>
      <c r="S26" s="87">
        <v>5</v>
      </c>
      <c r="T26" s="81"/>
      <c r="U26" s="83"/>
      <c r="V26" s="83"/>
      <c r="W26" s="83"/>
      <c r="X26" s="83"/>
      <c r="Y26" s="110"/>
      <c r="Z26" s="85"/>
      <c r="AA26" s="86"/>
      <c r="AB26" s="86"/>
      <c r="AC26" s="86"/>
      <c r="AD26" s="86"/>
      <c r="AE26" s="87"/>
      <c r="AF26" s="81"/>
      <c r="AG26" s="83"/>
      <c r="AH26" s="83"/>
      <c r="AI26" s="83"/>
      <c r="AJ26" s="83"/>
      <c r="AK26" s="110"/>
      <c r="AL26" s="85"/>
      <c r="AM26" s="86"/>
      <c r="AN26" s="86"/>
      <c r="AO26" s="86"/>
      <c r="AP26" s="86"/>
      <c r="AQ26" s="78"/>
      <c r="AR26" s="27"/>
      <c r="AS26" s="28"/>
      <c r="AT26" s="28"/>
      <c r="AU26" s="28"/>
      <c r="AV26" s="28"/>
      <c r="AW26" s="28"/>
    </row>
    <row r="27" spans="1:49" ht="29.25" customHeight="1" x14ac:dyDescent="0.2">
      <c r="A27" s="29">
        <v>20</v>
      </c>
      <c r="B27" s="24" t="s">
        <v>25</v>
      </c>
      <c r="C27" s="25" t="s">
        <v>70</v>
      </c>
      <c r="D27" s="30" t="s">
        <v>71</v>
      </c>
      <c r="E27" s="122">
        <f t="shared" ref="E27:E67" si="3">H27+I27+J27+K27+N27+O27+P27+Q27+T27+U27+V27+W27+Z27+AA27+AB27+AC27+AF27+AG27+AH27+AI27+AL27+AM27+AN27+AO27</f>
        <v>45</v>
      </c>
      <c r="F27" s="122">
        <f t="shared" si="1"/>
        <v>5</v>
      </c>
      <c r="G27" s="122" t="str">
        <f t="shared" si="2"/>
        <v>ZO</v>
      </c>
      <c r="H27" s="74"/>
      <c r="I27" s="80"/>
      <c r="J27" s="75"/>
      <c r="K27" s="75"/>
      <c r="L27" s="75"/>
      <c r="M27" s="76"/>
      <c r="N27" s="77"/>
      <c r="O27" s="78"/>
      <c r="P27" s="78"/>
      <c r="Q27" s="78">
        <v>45</v>
      </c>
      <c r="R27" s="78" t="s">
        <v>28</v>
      </c>
      <c r="S27" s="79">
        <v>5</v>
      </c>
      <c r="T27" s="74"/>
      <c r="U27" s="75"/>
      <c r="V27" s="75"/>
      <c r="W27" s="75"/>
      <c r="X27" s="75"/>
      <c r="Y27" s="109"/>
      <c r="Z27" s="77"/>
      <c r="AA27" s="78"/>
      <c r="AB27" s="78"/>
      <c r="AC27" s="78"/>
      <c r="AD27" s="78"/>
      <c r="AE27" s="79"/>
      <c r="AF27" s="74"/>
      <c r="AG27" s="75"/>
      <c r="AH27" s="75"/>
      <c r="AI27" s="75"/>
      <c r="AJ27" s="75"/>
      <c r="AK27" s="109"/>
      <c r="AL27" s="77"/>
      <c r="AM27" s="78"/>
      <c r="AN27" s="78"/>
      <c r="AO27" s="78"/>
      <c r="AP27" s="78"/>
      <c r="AQ27" s="86"/>
      <c r="AR27" s="32"/>
      <c r="AS27" s="32"/>
      <c r="AT27" s="32"/>
      <c r="AU27" s="32"/>
      <c r="AV27" s="32"/>
      <c r="AW27" s="32"/>
    </row>
    <row r="28" spans="1:49" ht="29.25" customHeight="1" x14ac:dyDescent="0.2">
      <c r="A28" s="24">
        <v>21</v>
      </c>
      <c r="B28" s="24" t="s">
        <v>25</v>
      </c>
      <c r="C28" s="25" t="s">
        <v>72</v>
      </c>
      <c r="D28" s="33" t="s">
        <v>73</v>
      </c>
      <c r="E28" s="122">
        <f t="shared" si="3"/>
        <v>18</v>
      </c>
      <c r="F28" s="122">
        <f t="shared" si="1"/>
        <v>4</v>
      </c>
      <c r="G28" s="122" t="str">
        <f t="shared" si="2"/>
        <v>ZO/ZO</v>
      </c>
      <c r="H28" s="74"/>
      <c r="I28" s="75"/>
      <c r="J28" s="75"/>
      <c r="K28" s="75"/>
      <c r="L28" s="75"/>
      <c r="M28" s="76"/>
      <c r="N28" s="77">
        <v>9</v>
      </c>
      <c r="O28" s="78">
        <v>9</v>
      </c>
      <c r="P28" s="78"/>
      <c r="Q28" s="78"/>
      <c r="R28" s="78" t="s">
        <v>46</v>
      </c>
      <c r="S28" s="79">
        <v>4</v>
      </c>
      <c r="T28" s="74"/>
      <c r="U28" s="75"/>
      <c r="V28" s="75"/>
      <c r="W28" s="75"/>
      <c r="X28" s="75"/>
      <c r="Y28" s="109"/>
      <c r="Z28" s="77"/>
      <c r="AA28" s="78"/>
      <c r="AB28" s="78"/>
      <c r="AC28" s="78"/>
      <c r="AD28" s="78"/>
      <c r="AE28" s="79"/>
      <c r="AF28" s="74"/>
      <c r="AG28" s="75"/>
      <c r="AH28" s="75"/>
      <c r="AI28" s="75"/>
      <c r="AJ28" s="75"/>
      <c r="AK28" s="109"/>
      <c r="AL28" s="77"/>
      <c r="AM28" s="78"/>
      <c r="AN28" s="78"/>
      <c r="AO28" s="78"/>
      <c r="AP28" s="78"/>
      <c r="AQ28" s="86"/>
      <c r="AR28" s="32"/>
      <c r="AS28" s="32"/>
      <c r="AT28" s="32"/>
      <c r="AU28" s="32"/>
      <c r="AV28" s="32"/>
      <c r="AW28" s="32"/>
    </row>
    <row r="29" spans="1:49" ht="46.5" customHeight="1" x14ac:dyDescent="0.2">
      <c r="A29" s="29">
        <v>22</v>
      </c>
      <c r="B29" s="24" t="s">
        <v>25</v>
      </c>
      <c r="C29" s="25" t="s">
        <v>74</v>
      </c>
      <c r="D29" s="30" t="s">
        <v>75</v>
      </c>
      <c r="E29" s="122">
        <f t="shared" si="3"/>
        <v>18</v>
      </c>
      <c r="F29" s="122">
        <f t="shared" si="1"/>
        <v>3</v>
      </c>
      <c r="G29" s="122" t="str">
        <f t="shared" si="2"/>
        <v>ZO</v>
      </c>
      <c r="H29" s="81"/>
      <c r="I29" s="82"/>
      <c r="J29" s="83"/>
      <c r="K29" s="83"/>
      <c r="L29" s="83"/>
      <c r="M29" s="84"/>
      <c r="N29" s="85"/>
      <c r="O29" s="86">
        <v>18</v>
      </c>
      <c r="P29" s="86"/>
      <c r="Q29" s="86"/>
      <c r="R29" s="86" t="s">
        <v>28</v>
      </c>
      <c r="S29" s="87">
        <v>3</v>
      </c>
      <c r="T29" s="81"/>
      <c r="U29" s="83"/>
      <c r="V29" s="83"/>
      <c r="W29" s="83"/>
      <c r="X29" s="83"/>
      <c r="Y29" s="110"/>
      <c r="Z29" s="85"/>
      <c r="AA29" s="86"/>
      <c r="AB29" s="86"/>
      <c r="AC29" s="86"/>
      <c r="AD29" s="86"/>
      <c r="AE29" s="87"/>
      <c r="AF29" s="81"/>
      <c r="AG29" s="83"/>
      <c r="AH29" s="83"/>
      <c r="AI29" s="83"/>
      <c r="AJ29" s="83"/>
      <c r="AK29" s="110"/>
      <c r="AL29" s="77"/>
      <c r="AM29" s="78"/>
      <c r="AN29" s="78"/>
      <c r="AO29" s="78"/>
      <c r="AP29" s="78"/>
      <c r="AQ29" s="78"/>
      <c r="AR29" s="28"/>
      <c r="AS29" s="28"/>
      <c r="AT29" s="28"/>
      <c r="AU29" s="28"/>
      <c r="AV29" s="28"/>
      <c r="AW29" s="28"/>
    </row>
    <row r="30" spans="1:49" ht="29.25" customHeight="1" x14ac:dyDescent="0.2">
      <c r="A30" s="24">
        <v>23</v>
      </c>
      <c r="B30" s="24" t="s">
        <v>63</v>
      </c>
      <c r="C30" s="25" t="s">
        <v>76</v>
      </c>
      <c r="D30" s="30" t="s">
        <v>77</v>
      </c>
      <c r="E30" s="122">
        <f t="shared" si="3"/>
        <v>36</v>
      </c>
      <c r="F30" s="122">
        <f t="shared" si="1"/>
        <v>4</v>
      </c>
      <c r="G30" s="122" t="str">
        <f t="shared" si="2"/>
        <v>ZO</v>
      </c>
      <c r="H30" s="74"/>
      <c r="I30" s="75"/>
      <c r="J30" s="75"/>
      <c r="K30" s="75"/>
      <c r="L30" s="75"/>
      <c r="M30" s="76"/>
      <c r="N30" s="77"/>
      <c r="O30" s="78"/>
      <c r="P30" s="78"/>
      <c r="Q30" s="78"/>
      <c r="R30" s="78"/>
      <c r="S30" s="79"/>
      <c r="T30" s="74"/>
      <c r="U30" s="75"/>
      <c r="V30" s="75">
        <v>36</v>
      </c>
      <c r="W30" s="75"/>
      <c r="X30" s="75" t="s">
        <v>28</v>
      </c>
      <c r="Y30" s="109">
        <v>4</v>
      </c>
      <c r="Z30" s="77"/>
      <c r="AA30" s="78"/>
      <c r="AB30" s="78"/>
      <c r="AC30" s="78"/>
      <c r="AD30" s="78"/>
      <c r="AE30" s="79"/>
      <c r="AF30" s="74"/>
      <c r="AG30" s="75"/>
      <c r="AH30" s="75"/>
      <c r="AI30" s="75"/>
      <c r="AJ30" s="75"/>
      <c r="AK30" s="109"/>
      <c r="AL30" s="77"/>
      <c r="AM30" s="78"/>
      <c r="AN30" s="78"/>
      <c r="AO30" s="78"/>
      <c r="AP30" s="78"/>
      <c r="AQ30" s="86"/>
      <c r="AR30" s="32"/>
      <c r="AS30" s="32"/>
      <c r="AT30" s="32"/>
      <c r="AU30" s="32"/>
      <c r="AV30" s="32"/>
      <c r="AW30" s="32"/>
    </row>
    <row r="31" spans="1:49" ht="42" customHeight="1" x14ac:dyDescent="0.2">
      <c r="A31" s="29">
        <v>24</v>
      </c>
      <c r="B31" s="24" t="s">
        <v>25</v>
      </c>
      <c r="C31" s="25" t="s">
        <v>78</v>
      </c>
      <c r="D31" s="30" t="s">
        <v>79</v>
      </c>
      <c r="E31" s="122">
        <f t="shared" si="3"/>
        <v>30</v>
      </c>
      <c r="F31" s="122">
        <f t="shared" si="1"/>
        <v>3</v>
      </c>
      <c r="G31" s="122" t="str">
        <f t="shared" si="2"/>
        <v>ZO</v>
      </c>
      <c r="H31" s="74"/>
      <c r="I31" s="88"/>
      <c r="J31" s="89"/>
      <c r="K31" s="89"/>
      <c r="L31" s="89"/>
      <c r="M31" s="90"/>
      <c r="N31" s="91"/>
      <c r="O31" s="92"/>
      <c r="P31" s="92"/>
      <c r="Q31" s="92"/>
      <c r="R31" s="92"/>
      <c r="S31" s="93"/>
      <c r="T31" s="111"/>
      <c r="U31" s="89">
        <v>30</v>
      </c>
      <c r="V31" s="89"/>
      <c r="W31" s="89"/>
      <c r="X31" s="89" t="s">
        <v>28</v>
      </c>
      <c r="Y31" s="112">
        <v>3</v>
      </c>
      <c r="Z31" s="91"/>
      <c r="AA31" s="92"/>
      <c r="AB31" s="92"/>
      <c r="AC31" s="92"/>
      <c r="AD31" s="92"/>
      <c r="AE31" s="93"/>
      <c r="AF31" s="111"/>
      <c r="AG31" s="89"/>
      <c r="AH31" s="89"/>
      <c r="AI31" s="89"/>
      <c r="AJ31" s="89"/>
      <c r="AK31" s="112"/>
      <c r="AL31" s="91"/>
      <c r="AM31" s="92"/>
      <c r="AN31" s="92"/>
      <c r="AO31" s="92"/>
      <c r="AP31" s="92"/>
      <c r="AQ31" s="78"/>
      <c r="AR31" s="27"/>
      <c r="AS31" s="28"/>
      <c r="AT31" s="28"/>
      <c r="AU31" s="28"/>
      <c r="AV31" s="28"/>
      <c r="AW31" s="28"/>
    </row>
    <row r="32" spans="1:49" ht="29.25" customHeight="1" x14ac:dyDescent="0.2">
      <c r="A32" s="24">
        <v>25</v>
      </c>
      <c r="B32" s="24" t="s">
        <v>25</v>
      </c>
      <c r="C32" s="25" t="s">
        <v>80</v>
      </c>
      <c r="D32" s="30" t="s">
        <v>81</v>
      </c>
      <c r="E32" s="122">
        <f t="shared" si="3"/>
        <v>30</v>
      </c>
      <c r="F32" s="122">
        <f t="shared" si="1"/>
        <v>4</v>
      </c>
      <c r="G32" s="122" t="str">
        <f t="shared" si="2"/>
        <v>E/ZO</v>
      </c>
      <c r="H32" s="81"/>
      <c r="I32" s="82"/>
      <c r="J32" s="83"/>
      <c r="K32" s="83"/>
      <c r="L32" s="83"/>
      <c r="M32" s="84"/>
      <c r="N32" s="85"/>
      <c r="O32" s="86"/>
      <c r="P32" s="86"/>
      <c r="Q32" s="86"/>
      <c r="R32" s="86"/>
      <c r="S32" s="87"/>
      <c r="T32" s="74">
        <v>15</v>
      </c>
      <c r="U32" s="75">
        <v>15</v>
      </c>
      <c r="V32" s="75"/>
      <c r="W32" s="75"/>
      <c r="X32" s="75" t="s">
        <v>36</v>
      </c>
      <c r="Y32" s="109">
        <v>4</v>
      </c>
      <c r="Z32" s="85"/>
      <c r="AA32" s="86"/>
      <c r="AB32" s="86"/>
      <c r="AC32" s="86"/>
      <c r="AD32" s="86"/>
      <c r="AE32" s="87"/>
      <c r="AF32" s="74"/>
      <c r="AG32" s="75"/>
      <c r="AH32" s="75"/>
      <c r="AI32" s="75"/>
      <c r="AJ32" s="75"/>
      <c r="AK32" s="109"/>
      <c r="AL32" s="77"/>
      <c r="AM32" s="78"/>
      <c r="AN32" s="78"/>
      <c r="AO32" s="78"/>
      <c r="AP32" s="78"/>
      <c r="AQ32" s="78"/>
      <c r="AR32" s="28"/>
      <c r="AS32" s="28"/>
      <c r="AT32" s="28"/>
      <c r="AU32" s="28"/>
      <c r="AV32" s="28"/>
      <c r="AW32" s="28"/>
    </row>
    <row r="33" spans="1:49" ht="56.25" customHeight="1" x14ac:dyDescent="0.2">
      <c r="A33" s="29">
        <v>26</v>
      </c>
      <c r="B33" s="24" t="s">
        <v>25</v>
      </c>
      <c r="C33" s="25" t="s">
        <v>82</v>
      </c>
      <c r="D33" s="36" t="s">
        <v>83</v>
      </c>
      <c r="E33" s="122">
        <f t="shared" si="3"/>
        <v>18</v>
      </c>
      <c r="F33" s="122">
        <f t="shared" si="1"/>
        <v>3</v>
      </c>
      <c r="G33" s="122" t="str">
        <f t="shared" si="2"/>
        <v>E/ZO</v>
      </c>
      <c r="H33" s="81"/>
      <c r="I33" s="82"/>
      <c r="J33" s="83"/>
      <c r="K33" s="83"/>
      <c r="L33" s="83"/>
      <c r="M33" s="84"/>
      <c r="N33" s="85"/>
      <c r="O33" s="86"/>
      <c r="P33" s="86"/>
      <c r="Q33" s="86"/>
      <c r="R33" s="86"/>
      <c r="S33" s="87"/>
      <c r="T33" s="81">
        <v>9</v>
      </c>
      <c r="U33" s="83">
        <v>9</v>
      </c>
      <c r="V33" s="83"/>
      <c r="W33" s="83"/>
      <c r="X33" s="83" t="s">
        <v>36</v>
      </c>
      <c r="Y33" s="110">
        <v>3</v>
      </c>
      <c r="Z33" s="85"/>
      <c r="AA33" s="86"/>
      <c r="AB33" s="86"/>
      <c r="AC33" s="86"/>
      <c r="AD33" s="86"/>
      <c r="AE33" s="87"/>
      <c r="AF33" s="81"/>
      <c r="AG33" s="83"/>
      <c r="AH33" s="83"/>
      <c r="AI33" s="83"/>
      <c r="AJ33" s="83"/>
      <c r="AK33" s="110"/>
      <c r="AL33" s="85"/>
      <c r="AM33" s="86"/>
      <c r="AN33" s="86"/>
      <c r="AO33" s="86"/>
      <c r="AP33" s="86"/>
      <c r="AQ33" s="86"/>
      <c r="AR33" s="32"/>
      <c r="AS33" s="32"/>
      <c r="AT33" s="32"/>
      <c r="AU33" s="32"/>
      <c r="AV33" s="32"/>
      <c r="AW33" s="32"/>
    </row>
    <row r="34" spans="1:49" ht="29.25" customHeight="1" x14ac:dyDescent="0.2">
      <c r="A34" s="24">
        <v>27</v>
      </c>
      <c r="B34" s="24" t="s">
        <v>25</v>
      </c>
      <c r="C34" s="25" t="s">
        <v>84</v>
      </c>
      <c r="D34" s="30" t="s">
        <v>85</v>
      </c>
      <c r="E34" s="122">
        <f t="shared" si="3"/>
        <v>18</v>
      </c>
      <c r="F34" s="122">
        <f t="shared" si="1"/>
        <v>3</v>
      </c>
      <c r="G34" s="122" t="str">
        <f t="shared" si="2"/>
        <v>ZO/ZO</v>
      </c>
      <c r="H34" s="81"/>
      <c r="I34" s="82"/>
      <c r="J34" s="83"/>
      <c r="K34" s="83"/>
      <c r="L34" s="83"/>
      <c r="M34" s="84"/>
      <c r="N34" s="85"/>
      <c r="O34" s="86"/>
      <c r="P34" s="86"/>
      <c r="Q34" s="86"/>
      <c r="R34" s="86"/>
      <c r="S34" s="87"/>
      <c r="T34" s="81">
        <v>9</v>
      </c>
      <c r="U34" s="83">
        <v>9</v>
      </c>
      <c r="V34" s="83"/>
      <c r="W34" s="83"/>
      <c r="X34" s="83" t="s">
        <v>46</v>
      </c>
      <c r="Y34" s="110">
        <v>3</v>
      </c>
      <c r="Z34" s="85"/>
      <c r="AA34" s="86"/>
      <c r="AB34" s="86"/>
      <c r="AC34" s="86"/>
      <c r="AD34" s="86"/>
      <c r="AE34" s="87"/>
      <c r="AF34" s="81"/>
      <c r="AG34" s="83"/>
      <c r="AH34" s="83"/>
      <c r="AI34" s="83"/>
      <c r="AJ34" s="83"/>
      <c r="AK34" s="110"/>
      <c r="AL34" s="85"/>
      <c r="AM34" s="86"/>
      <c r="AN34" s="86"/>
      <c r="AO34" s="86"/>
      <c r="AP34" s="86"/>
      <c r="AQ34" s="78"/>
      <c r="AR34" s="27"/>
      <c r="AS34" s="28"/>
      <c r="AT34" s="28"/>
      <c r="AU34" s="28"/>
      <c r="AV34" s="28"/>
      <c r="AW34" s="28"/>
    </row>
    <row r="35" spans="1:49" ht="29.25" customHeight="1" x14ac:dyDescent="0.2">
      <c r="A35" s="29">
        <v>28</v>
      </c>
      <c r="B35" s="24" t="s">
        <v>25</v>
      </c>
      <c r="C35" s="25" t="s">
        <v>86</v>
      </c>
      <c r="D35" s="30" t="s">
        <v>87</v>
      </c>
      <c r="E35" s="122">
        <f t="shared" si="3"/>
        <v>30</v>
      </c>
      <c r="F35" s="122">
        <f t="shared" si="1"/>
        <v>1</v>
      </c>
      <c r="G35" s="122" t="str">
        <f t="shared" si="2"/>
        <v>ZO/ZO</v>
      </c>
      <c r="H35" s="81"/>
      <c r="I35" s="82"/>
      <c r="J35" s="83"/>
      <c r="K35" s="83"/>
      <c r="L35" s="83"/>
      <c r="M35" s="84"/>
      <c r="N35" s="85"/>
      <c r="O35" s="86"/>
      <c r="P35" s="86"/>
      <c r="Q35" s="86"/>
      <c r="R35" s="86"/>
      <c r="S35" s="87"/>
      <c r="T35" s="81">
        <v>15</v>
      </c>
      <c r="U35" s="83">
        <v>15</v>
      </c>
      <c r="V35" s="83"/>
      <c r="W35" s="83"/>
      <c r="X35" s="83" t="s">
        <v>46</v>
      </c>
      <c r="Y35" s="110">
        <v>1</v>
      </c>
      <c r="Z35" s="85"/>
      <c r="AA35" s="86"/>
      <c r="AB35" s="86"/>
      <c r="AC35" s="86"/>
      <c r="AD35" s="86"/>
      <c r="AE35" s="87"/>
      <c r="AF35" s="81"/>
      <c r="AG35" s="83"/>
      <c r="AH35" s="83"/>
      <c r="AI35" s="83"/>
      <c r="AJ35" s="83"/>
      <c r="AK35" s="110"/>
      <c r="AL35" s="85"/>
      <c r="AM35" s="86"/>
      <c r="AN35" s="86"/>
      <c r="AO35" s="86"/>
      <c r="AP35" s="86"/>
      <c r="AQ35" s="78"/>
      <c r="AR35" s="27"/>
      <c r="AS35" s="28"/>
      <c r="AT35" s="28"/>
      <c r="AU35" s="28"/>
      <c r="AV35" s="28"/>
      <c r="AW35" s="28"/>
    </row>
    <row r="36" spans="1:49" ht="29.25" customHeight="1" x14ac:dyDescent="0.2">
      <c r="A36" s="24">
        <v>29</v>
      </c>
      <c r="B36" s="24" t="s">
        <v>25</v>
      </c>
      <c r="C36" s="25" t="s">
        <v>88</v>
      </c>
      <c r="D36" s="30" t="s">
        <v>89</v>
      </c>
      <c r="E36" s="122">
        <f t="shared" si="3"/>
        <v>30</v>
      </c>
      <c r="F36" s="122">
        <f t="shared" si="1"/>
        <v>3</v>
      </c>
      <c r="G36" s="122" t="str">
        <f t="shared" si="2"/>
        <v>ZO</v>
      </c>
      <c r="H36" s="81"/>
      <c r="I36" s="82"/>
      <c r="J36" s="83"/>
      <c r="K36" s="83"/>
      <c r="L36" s="83"/>
      <c r="M36" s="84"/>
      <c r="N36" s="85"/>
      <c r="O36" s="86"/>
      <c r="P36" s="86"/>
      <c r="Q36" s="86"/>
      <c r="R36" s="86"/>
      <c r="S36" s="87"/>
      <c r="T36" s="81"/>
      <c r="U36" s="83"/>
      <c r="V36" s="83"/>
      <c r="W36" s="83">
        <v>30</v>
      </c>
      <c r="X36" s="83" t="s">
        <v>28</v>
      </c>
      <c r="Y36" s="110">
        <v>3</v>
      </c>
      <c r="Z36" s="85"/>
      <c r="AA36" s="86"/>
      <c r="AB36" s="86"/>
      <c r="AC36" s="86"/>
      <c r="AD36" s="86"/>
      <c r="AE36" s="87"/>
      <c r="AF36" s="81"/>
      <c r="AG36" s="83"/>
      <c r="AH36" s="83"/>
      <c r="AI36" s="83"/>
      <c r="AJ36" s="83"/>
      <c r="AK36" s="110"/>
      <c r="AL36" s="85"/>
      <c r="AM36" s="86"/>
      <c r="AN36" s="86"/>
      <c r="AO36" s="86"/>
      <c r="AP36" s="86"/>
      <c r="AQ36" s="78"/>
      <c r="AR36" s="27"/>
      <c r="AS36" s="28"/>
      <c r="AT36" s="28"/>
      <c r="AU36" s="28"/>
      <c r="AV36" s="28"/>
      <c r="AW36" s="28"/>
    </row>
    <row r="37" spans="1:49" ht="41.25" customHeight="1" x14ac:dyDescent="0.2">
      <c r="A37" s="29">
        <v>30</v>
      </c>
      <c r="B37" s="24" t="s">
        <v>25</v>
      </c>
      <c r="C37" s="25" t="s">
        <v>90</v>
      </c>
      <c r="D37" s="36" t="s">
        <v>91</v>
      </c>
      <c r="E37" s="122">
        <f>H37+I37+J37+K37+N37+O37+P37+Q37+T37+U37+V37+W37+Z37+AA37+AB37+AC37+AF37+AG37+AH37+AI37+AL37+AM37+AN37+AO37</f>
        <v>27</v>
      </c>
      <c r="F37" s="122">
        <f t="shared" si="1"/>
        <v>4</v>
      </c>
      <c r="G37" s="122" t="str">
        <f t="shared" si="2"/>
        <v>ZO</v>
      </c>
      <c r="H37" s="94"/>
      <c r="I37" s="95"/>
      <c r="J37" s="96"/>
      <c r="K37" s="96"/>
      <c r="L37" s="96"/>
      <c r="M37" s="97"/>
      <c r="N37" s="98"/>
      <c r="O37" s="99"/>
      <c r="P37" s="99"/>
      <c r="Q37" s="99"/>
      <c r="R37" s="99"/>
      <c r="S37" s="100"/>
      <c r="T37" s="94">
        <v>18</v>
      </c>
      <c r="U37" s="96">
        <v>9</v>
      </c>
      <c r="V37" s="96"/>
      <c r="W37" s="96"/>
      <c r="X37" s="96" t="s">
        <v>28</v>
      </c>
      <c r="Y37" s="113">
        <v>4</v>
      </c>
      <c r="Z37" s="98"/>
      <c r="AA37" s="99"/>
      <c r="AB37" s="99"/>
      <c r="AC37" s="99"/>
      <c r="AD37" s="99"/>
      <c r="AE37" s="100"/>
      <c r="AF37" s="94"/>
      <c r="AG37" s="96"/>
      <c r="AH37" s="96"/>
      <c r="AI37" s="96"/>
      <c r="AJ37" s="96"/>
      <c r="AK37" s="113"/>
      <c r="AL37" s="91"/>
      <c r="AM37" s="92"/>
      <c r="AN37" s="92"/>
      <c r="AO37" s="92"/>
      <c r="AP37" s="92"/>
      <c r="AQ37" s="78"/>
      <c r="AR37" s="27"/>
      <c r="AS37" s="28"/>
      <c r="AT37" s="28"/>
      <c r="AU37" s="28"/>
      <c r="AV37" s="28"/>
      <c r="AW37" s="28"/>
    </row>
    <row r="38" spans="1:49" ht="29.25" customHeight="1" x14ac:dyDescent="0.2">
      <c r="A38" s="24">
        <v>31</v>
      </c>
      <c r="B38" s="24" t="s">
        <v>25</v>
      </c>
      <c r="C38" s="25" t="s">
        <v>61</v>
      </c>
      <c r="D38" s="37" t="s">
        <v>92</v>
      </c>
      <c r="E38" s="122">
        <f t="shared" si="3"/>
        <v>30</v>
      </c>
      <c r="F38" s="122">
        <f t="shared" si="1"/>
        <v>2</v>
      </c>
      <c r="G38" s="122" t="str">
        <f t="shared" si="2"/>
        <v>ZO</v>
      </c>
      <c r="H38" s="94"/>
      <c r="I38" s="95"/>
      <c r="J38" s="96"/>
      <c r="K38" s="96"/>
      <c r="L38" s="96"/>
      <c r="M38" s="97"/>
      <c r="N38" s="98"/>
      <c r="O38" s="99"/>
      <c r="P38" s="99"/>
      <c r="Q38" s="99"/>
      <c r="R38" s="99"/>
      <c r="S38" s="100"/>
      <c r="T38" s="94"/>
      <c r="U38" s="96"/>
      <c r="V38" s="96"/>
      <c r="W38" s="96">
        <v>30</v>
      </c>
      <c r="X38" s="96" t="s">
        <v>28</v>
      </c>
      <c r="Y38" s="113">
        <v>2</v>
      </c>
      <c r="Z38" s="98"/>
      <c r="AA38" s="99"/>
      <c r="AB38" s="99"/>
      <c r="AC38" s="99"/>
      <c r="AD38" s="99"/>
      <c r="AE38" s="100"/>
      <c r="AF38" s="94"/>
      <c r="AG38" s="96"/>
      <c r="AH38" s="96"/>
      <c r="AI38" s="96"/>
      <c r="AJ38" s="96"/>
      <c r="AK38" s="113"/>
      <c r="AL38" s="77"/>
      <c r="AM38" s="78"/>
      <c r="AN38" s="78"/>
      <c r="AO38" s="78"/>
      <c r="AP38" s="78"/>
      <c r="AQ38" s="86"/>
      <c r="AR38" s="32"/>
      <c r="AS38" s="32"/>
      <c r="AT38" s="32"/>
      <c r="AU38" s="32"/>
      <c r="AV38" s="32"/>
      <c r="AW38" s="32"/>
    </row>
    <row r="39" spans="1:49" ht="29.25" customHeight="1" x14ac:dyDescent="0.2">
      <c r="A39" s="62">
        <v>32</v>
      </c>
      <c r="B39" s="60" t="s">
        <v>25</v>
      </c>
      <c r="C39" s="60" t="s">
        <v>93</v>
      </c>
      <c r="D39" s="63" t="s">
        <v>94</v>
      </c>
      <c r="E39" s="123">
        <f t="shared" si="3"/>
        <v>9</v>
      </c>
      <c r="F39" s="122">
        <f t="shared" si="1"/>
        <v>1</v>
      </c>
      <c r="G39" s="122" t="str">
        <f t="shared" si="2"/>
        <v>ZO</v>
      </c>
      <c r="H39" s="81"/>
      <c r="I39" s="82"/>
      <c r="J39" s="83"/>
      <c r="K39" s="83"/>
      <c r="L39" s="83"/>
      <c r="M39" s="84"/>
      <c r="N39" s="85"/>
      <c r="O39" s="86"/>
      <c r="P39" s="86"/>
      <c r="Q39" s="86"/>
      <c r="R39" s="86"/>
      <c r="S39" s="87"/>
      <c r="T39" s="81"/>
      <c r="U39" s="83">
        <v>9</v>
      </c>
      <c r="V39" s="83"/>
      <c r="W39" s="83"/>
      <c r="X39" s="83" t="s">
        <v>28</v>
      </c>
      <c r="Y39" s="110">
        <v>1</v>
      </c>
      <c r="Z39" s="85"/>
      <c r="AA39" s="86"/>
      <c r="AB39" s="86"/>
      <c r="AC39" s="86"/>
      <c r="AD39" s="86"/>
      <c r="AE39" s="87"/>
      <c r="AF39" s="81"/>
      <c r="AG39" s="83"/>
      <c r="AH39" s="83"/>
      <c r="AI39" s="83"/>
      <c r="AJ39" s="83"/>
      <c r="AK39" s="110"/>
      <c r="AL39" s="85"/>
      <c r="AM39" s="86"/>
      <c r="AN39" s="86"/>
      <c r="AO39" s="86"/>
      <c r="AP39" s="86"/>
      <c r="AQ39" s="87"/>
      <c r="AR39" s="27"/>
      <c r="AS39" s="28"/>
      <c r="AT39" s="28"/>
      <c r="AU39" s="28"/>
      <c r="AV39" s="28"/>
      <c r="AW39" s="28"/>
    </row>
    <row r="40" spans="1:49" ht="29.25" customHeight="1" x14ac:dyDescent="0.2">
      <c r="A40" s="61">
        <v>33</v>
      </c>
      <c r="B40" s="61" t="s">
        <v>25</v>
      </c>
      <c r="C40" s="67" t="s">
        <v>95</v>
      </c>
      <c r="D40" s="66" t="s">
        <v>96</v>
      </c>
      <c r="E40" s="124">
        <f t="shared" si="3"/>
        <v>18</v>
      </c>
      <c r="F40" s="125">
        <f t="shared" si="1"/>
        <v>2</v>
      </c>
      <c r="G40" s="122" t="str">
        <f t="shared" si="2"/>
        <v>ZO</v>
      </c>
      <c r="H40" s="81"/>
      <c r="I40" s="82"/>
      <c r="J40" s="83"/>
      <c r="K40" s="83"/>
      <c r="L40" s="83"/>
      <c r="M40" s="84"/>
      <c r="N40" s="85"/>
      <c r="O40" s="86"/>
      <c r="P40" s="86"/>
      <c r="Q40" s="86"/>
      <c r="R40" s="86"/>
      <c r="S40" s="87"/>
      <c r="T40" s="81"/>
      <c r="U40" s="83">
        <v>18</v>
      </c>
      <c r="V40" s="83"/>
      <c r="W40" s="83"/>
      <c r="X40" s="83" t="s">
        <v>28</v>
      </c>
      <c r="Y40" s="110">
        <v>2</v>
      </c>
      <c r="Z40" s="85"/>
      <c r="AA40" s="86"/>
      <c r="AB40" s="86"/>
      <c r="AC40" s="86"/>
      <c r="AD40" s="86"/>
      <c r="AE40" s="87"/>
      <c r="AF40" s="81"/>
      <c r="AG40" s="83"/>
      <c r="AH40" s="83"/>
      <c r="AI40" s="83"/>
      <c r="AJ40" s="83"/>
      <c r="AK40" s="110"/>
      <c r="AL40" s="85"/>
      <c r="AM40" s="86"/>
      <c r="AN40" s="86"/>
      <c r="AO40" s="86"/>
      <c r="AP40" s="86"/>
      <c r="AQ40" s="87"/>
      <c r="AR40" s="32"/>
      <c r="AS40" s="32"/>
      <c r="AT40" s="32"/>
      <c r="AU40" s="32"/>
      <c r="AV40" s="32"/>
      <c r="AW40" s="32"/>
    </row>
    <row r="41" spans="1:49" ht="29.25" customHeight="1" x14ac:dyDescent="0.2">
      <c r="A41" s="61">
        <v>34</v>
      </c>
      <c r="B41" s="61" t="s">
        <v>63</v>
      </c>
      <c r="C41" s="61" t="s">
        <v>97</v>
      </c>
      <c r="D41" s="66" t="s">
        <v>98</v>
      </c>
      <c r="E41" s="124">
        <f t="shared" si="3"/>
        <v>18</v>
      </c>
      <c r="F41" s="125">
        <f t="shared" si="1"/>
        <v>3</v>
      </c>
      <c r="G41" s="122" t="str">
        <f t="shared" si="2"/>
        <v>E</v>
      </c>
      <c r="H41" s="81"/>
      <c r="I41" s="82"/>
      <c r="J41" s="83"/>
      <c r="K41" s="83"/>
      <c r="L41" s="83"/>
      <c r="M41" s="84"/>
      <c r="N41" s="85"/>
      <c r="O41" s="86"/>
      <c r="P41" s="86"/>
      <c r="Q41" s="86"/>
      <c r="R41" s="86"/>
      <c r="S41" s="87"/>
      <c r="T41" s="81"/>
      <c r="U41" s="83"/>
      <c r="V41" s="83"/>
      <c r="W41" s="83"/>
      <c r="X41" s="83"/>
      <c r="Y41" s="110"/>
      <c r="Z41" s="85"/>
      <c r="AA41" s="86"/>
      <c r="AB41" s="86">
        <v>18</v>
      </c>
      <c r="AC41" s="86"/>
      <c r="AD41" s="86" t="s">
        <v>31</v>
      </c>
      <c r="AE41" s="87">
        <v>3</v>
      </c>
      <c r="AF41" s="81"/>
      <c r="AG41" s="83"/>
      <c r="AH41" s="83"/>
      <c r="AI41" s="83"/>
      <c r="AJ41" s="114"/>
      <c r="AK41" s="110"/>
      <c r="AL41" s="85"/>
      <c r="AM41" s="86"/>
      <c r="AN41" s="86"/>
      <c r="AO41" s="86"/>
      <c r="AP41" s="86"/>
      <c r="AQ41" s="87"/>
      <c r="AR41" s="27"/>
      <c r="AS41" s="28"/>
      <c r="AT41" s="28"/>
      <c r="AU41" s="28"/>
      <c r="AV41" s="28"/>
      <c r="AW41" s="28"/>
    </row>
    <row r="42" spans="1:49" ht="29.25" customHeight="1" x14ac:dyDescent="0.2">
      <c r="A42" s="61">
        <v>35</v>
      </c>
      <c r="B42" s="61" t="s">
        <v>25</v>
      </c>
      <c r="C42" s="61" t="s">
        <v>99</v>
      </c>
      <c r="D42" s="66" t="s">
        <v>100</v>
      </c>
      <c r="E42" s="124">
        <f t="shared" si="3"/>
        <v>18</v>
      </c>
      <c r="F42" s="125">
        <f t="shared" si="1"/>
        <v>3</v>
      </c>
      <c r="G42" s="122" t="str">
        <f t="shared" si="2"/>
        <v>ZO/ZO</v>
      </c>
      <c r="H42" s="81"/>
      <c r="I42" s="82"/>
      <c r="J42" s="83"/>
      <c r="K42" s="83"/>
      <c r="L42" s="83"/>
      <c r="M42" s="84"/>
      <c r="N42" s="85"/>
      <c r="O42" s="86"/>
      <c r="P42" s="86"/>
      <c r="Q42" s="86"/>
      <c r="R42" s="86"/>
      <c r="S42" s="87"/>
      <c r="T42" s="81"/>
      <c r="U42" s="83"/>
      <c r="V42" s="83"/>
      <c r="W42" s="83"/>
      <c r="X42" s="83"/>
      <c r="Y42" s="110"/>
      <c r="Z42" s="85">
        <v>9</v>
      </c>
      <c r="AA42" s="86">
        <v>9</v>
      </c>
      <c r="AB42" s="86"/>
      <c r="AC42" s="86"/>
      <c r="AD42" s="86" t="s">
        <v>46</v>
      </c>
      <c r="AE42" s="87">
        <v>3</v>
      </c>
      <c r="AF42" s="81"/>
      <c r="AG42" s="83"/>
      <c r="AH42" s="83"/>
      <c r="AI42" s="83"/>
      <c r="AJ42" s="83"/>
      <c r="AK42" s="110"/>
      <c r="AL42" s="85"/>
      <c r="AM42" s="86"/>
      <c r="AN42" s="86"/>
      <c r="AO42" s="86"/>
      <c r="AP42" s="86"/>
      <c r="AQ42" s="87"/>
      <c r="AR42" s="32"/>
      <c r="AS42" s="32"/>
      <c r="AT42" s="32"/>
      <c r="AU42" s="32"/>
      <c r="AV42" s="32"/>
      <c r="AW42" s="32"/>
    </row>
    <row r="43" spans="1:49" ht="29.25" customHeight="1" x14ac:dyDescent="0.2">
      <c r="A43" s="61">
        <v>36</v>
      </c>
      <c r="B43" s="61" t="s">
        <v>25</v>
      </c>
      <c r="C43" s="61" t="s">
        <v>101</v>
      </c>
      <c r="D43" s="66" t="s">
        <v>102</v>
      </c>
      <c r="E43" s="124">
        <f t="shared" si="3"/>
        <v>36</v>
      </c>
      <c r="F43" s="125">
        <f t="shared" si="1"/>
        <v>5</v>
      </c>
      <c r="G43" s="122" t="str">
        <f t="shared" si="2"/>
        <v>E/ZO</v>
      </c>
      <c r="H43" s="81"/>
      <c r="I43" s="82"/>
      <c r="J43" s="83"/>
      <c r="K43" s="83"/>
      <c r="L43" s="83"/>
      <c r="M43" s="84"/>
      <c r="N43" s="85"/>
      <c r="O43" s="86"/>
      <c r="P43" s="86"/>
      <c r="Q43" s="86"/>
      <c r="R43" s="86"/>
      <c r="S43" s="87"/>
      <c r="T43" s="81"/>
      <c r="U43" s="83"/>
      <c r="V43" s="83"/>
      <c r="W43" s="83"/>
      <c r="X43" s="83"/>
      <c r="Y43" s="110"/>
      <c r="Z43" s="85">
        <v>18</v>
      </c>
      <c r="AA43" s="86"/>
      <c r="AB43" s="86"/>
      <c r="AC43" s="86">
        <v>18</v>
      </c>
      <c r="AD43" s="86" t="s">
        <v>36</v>
      </c>
      <c r="AE43" s="87">
        <v>5</v>
      </c>
      <c r="AF43" s="81"/>
      <c r="AG43" s="83"/>
      <c r="AH43" s="83"/>
      <c r="AI43" s="83"/>
      <c r="AJ43" s="83"/>
      <c r="AK43" s="110"/>
      <c r="AL43" s="85"/>
      <c r="AM43" s="86"/>
      <c r="AN43" s="86"/>
      <c r="AO43" s="86"/>
      <c r="AP43" s="86"/>
      <c r="AQ43" s="87"/>
      <c r="AR43" s="27"/>
      <c r="AS43" s="28"/>
      <c r="AT43" s="28"/>
      <c r="AU43" s="28"/>
      <c r="AV43" s="28"/>
      <c r="AW43" s="28"/>
    </row>
    <row r="44" spans="1:49" ht="29.25" customHeight="1" x14ac:dyDescent="0.2">
      <c r="A44" s="64">
        <v>37</v>
      </c>
      <c r="B44" s="64" t="s">
        <v>25</v>
      </c>
      <c r="C44" s="64" t="s">
        <v>103</v>
      </c>
      <c r="D44" s="65" t="s">
        <v>104</v>
      </c>
      <c r="E44" s="121">
        <f t="shared" si="3"/>
        <v>18</v>
      </c>
      <c r="F44" s="122">
        <f t="shared" si="1"/>
        <v>3</v>
      </c>
      <c r="G44" s="122" t="str">
        <f t="shared" si="2"/>
        <v>ZO/ZO</v>
      </c>
      <c r="H44" s="81"/>
      <c r="I44" s="82"/>
      <c r="J44" s="83"/>
      <c r="K44" s="83"/>
      <c r="L44" s="83"/>
      <c r="M44" s="84"/>
      <c r="N44" s="85"/>
      <c r="O44" s="86"/>
      <c r="P44" s="86"/>
      <c r="Q44" s="86"/>
      <c r="R44" s="86"/>
      <c r="S44" s="87"/>
      <c r="T44" s="81"/>
      <c r="U44" s="83"/>
      <c r="V44" s="83"/>
      <c r="W44" s="83"/>
      <c r="X44" s="83"/>
      <c r="Y44" s="110"/>
      <c r="Z44" s="85">
        <v>9</v>
      </c>
      <c r="AA44" s="86">
        <v>9</v>
      </c>
      <c r="AB44" s="86"/>
      <c r="AC44" s="86"/>
      <c r="AD44" s="86" t="s">
        <v>46</v>
      </c>
      <c r="AE44" s="87">
        <v>3</v>
      </c>
      <c r="AF44" s="81"/>
      <c r="AG44" s="83"/>
      <c r="AH44" s="83"/>
      <c r="AI44" s="83"/>
      <c r="AJ44" s="83"/>
      <c r="AK44" s="110"/>
      <c r="AL44" s="85"/>
      <c r="AM44" s="86"/>
      <c r="AN44" s="86"/>
      <c r="AO44" s="86"/>
      <c r="AP44" s="86"/>
      <c r="AQ44" s="87"/>
      <c r="AR44" s="27"/>
      <c r="AS44" s="28"/>
      <c r="AT44" s="28"/>
      <c r="AU44" s="28"/>
      <c r="AV44" s="28"/>
      <c r="AW44" s="28"/>
    </row>
    <row r="45" spans="1:49" ht="29.25" customHeight="1" x14ac:dyDescent="0.2">
      <c r="A45" s="29">
        <v>38</v>
      </c>
      <c r="B45" s="24" t="s">
        <v>25</v>
      </c>
      <c r="C45" s="25" t="s">
        <v>105</v>
      </c>
      <c r="D45" s="30" t="s">
        <v>106</v>
      </c>
      <c r="E45" s="122">
        <f t="shared" si="3"/>
        <v>18</v>
      </c>
      <c r="F45" s="122">
        <f t="shared" si="1"/>
        <v>3</v>
      </c>
      <c r="G45" s="122" t="str">
        <f t="shared" si="2"/>
        <v>ZO</v>
      </c>
      <c r="H45" s="81"/>
      <c r="I45" s="82"/>
      <c r="J45" s="83"/>
      <c r="K45" s="83"/>
      <c r="L45" s="83"/>
      <c r="M45" s="84"/>
      <c r="N45" s="85"/>
      <c r="O45" s="86"/>
      <c r="P45" s="86"/>
      <c r="Q45" s="86"/>
      <c r="R45" s="86"/>
      <c r="S45" s="87"/>
      <c r="T45" s="81"/>
      <c r="U45" s="83"/>
      <c r="V45" s="83"/>
      <c r="W45" s="83"/>
      <c r="X45" s="83"/>
      <c r="Y45" s="110"/>
      <c r="Z45" s="85"/>
      <c r="AA45" s="86">
        <v>18</v>
      </c>
      <c r="AB45" s="86"/>
      <c r="AC45" s="86"/>
      <c r="AD45" s="86" t="s">
        <v>28</v>
      </c>
      <c r="AE45" s="87">
        <v>3</v>
      </c>
      <c r="AF45" s="81"/>
      <c r="AG45" s="83"/>
      <c r="AH45" s="83"/>
      <c r="AI45" s="83"/>
      <c r="AJ45" s="83"/>
      <c r="AK45" s="110"/>
      <c r="AL45" s="85"/>
      <c r="AM45" s="86"/>
      <c r="AN45" s="86"/>
      <c r="AO45" s="86"/>
      <c r="AP45" s="86"/>
      <c r="AQ45" s="87"/>
      <c r="AR45" s="32"/>
      <c r="AS45" s="32"/>
      <c r="AT45" s="32"/>
      <c r="AU45" s="32"/>
      <c r="AV45" s="32"/>
      <c r="AW45" s="32"/>
    </row>
    <row r="46" spans="1:49" ht="45.75" customHeight="1" x14ac:dyDescent="0.2">
      <c r="A46" s="24">
        <v>39</v>
      </c>
      <c r="B46" s="24" t="s">
        <v>25</v>
      </c>
      <c r="C46" s="25" t="s">
        <v>107</v>
      </c>
      <c r="D46" s="38" t="s">
        <v>108</v>
      </c>
      <c r="E46" s="122">
        <f t="shared" si="3"/>
        <v>18</v>
      </c>
      <c r="F46" s="122">
        <f t="shared" si="1"/>
        <v>3</v>
      </c>
      <c r="G46" s="122" t="str">
        <f t="shared" si="2"/>
        <v>ZO</v>
      </c>
      <c r="H46" s="81"/>
      <c r="I46" s="82"/>
      <c r="J46" s="83"/>
      <c r="K46" s="83"/>
      <c r="L46" s="83"/>
      <c r="M46" s="84"/>
      <c r="N46" s="85"/>
      <c r="O46" s="86"/>
      <c r="P46" s="86"/>
      <c r="Q46" s="86"/>
      <c r="R46" s="86"/>
      <c r="S46" s="87"/>
      <c r="T46" s="81"/>
      <c r="U46" s="83"/>
      <c r="V46" s="83"/>
      <c r="W46" s="83"/>
      <c r="X46" s="83"/>
      <c r="Y46" s="110"/>
      <c r="Z46" s="85"/>
      <c r="AA46" s="86">
        <v>18</v>
      </c>
      <c r="AB46" s="86"/>
      <c r="AC46" s="86"/>
      <c r="AD46" s="86" t="s">
        <v>28</v>
      </c>
      <c r="AE46" s="87">
        <v>3</v>
      </c>
      <c r="AF46" s="81"/>
      <c r="AG46" s="83"/>
      <c r="AH46" s="83"/>
      <c r="AI46" s="83"/>
      <c r="AJ46" s="83"/>
      <c r="AK46" s="110"/>
      <c r="AL46" s="85"/>
      <c r="AM46" s="86"/>
      <c r="AN46" s="86"/>
      <c r="AO46" s="86"/>
      <c r="AP46" s="86"/>
      <c r="AQ46" s="87"/>
      <c r="AR46" s="32"/>
      <c r="AS46" s="32"/>
      <c r="AT46" s="32"/>
      <c r="AU46" s="32"/>
      <c r="AV46" s="32"/>
      <c r="AW46" s="32"/>
    </row>
    <row r="47" spans="1:49" ht="29.25" customHeight="1" x14ac:dyDescent="0.2">
      <c r="A47" s="29">
        <v>40</v>
      </c>
      <c r="B47" s="24" t="s">
        <v>25</v>
      </c>
      <c r="C47" s="25" t="s">
        <v>109</v>
      </c>
      <c r="D47" s="30" t="s">
        <v>110</v>
      </c>
      <c r="E47" s="122">
        <f t="shared" si="3"/>
        <v>30</v>
      </c>
      <c r="F47" s="122">
        <f t="shared" si="1"/>
        <v>4</v>
      </c>
      <c r="G47" s="122" t="str">
        <f t="shared" si="2"/>
        <v>ZO/ZO</v>
      </c>
      <c r="H47" s="81"/>
      <c r="I47" s="82"/>
      <c r="J47" s="83"/>
      <c r="K47" s="83"/>
      <c r="L47" s="83"/>
      <c r="M47" s="84"/>
      <c r="N47" s="85"/>
      <c r="O47" s="86"/>
      <c r="P47" s="86"/>
      <c r="Q47" s="86"/>
      <c r="R47" s="86"/>
      <c r="S47" s="87"/>
      <c r="T47" s="81"/>
      <c r="U47" s="83"/>
      <c r="V47" s="83"/>
      <c r="W47" s="83"/>
      <c r="X47" s="83"/>
      <c r="Y47" s="110"/>
      <c r="Z47" s="85">
        <v>15</v>
      </c>
      <c r="AA47" s="86">
        <v>15</v>
      </c>
      <c r="AB47" s="86"/>
      <c r="AC47" s="86"/>
      <c r="AD47" s="86" t="s">
        <v>46</v>
      </c>
      <c r="AE47" s="87">
        <v>4</v>
      </c>
      <c r="AF47" s="81"/>
      <c r="AG47" s="83"/>
      <c r="AH47" s="83"/>
      <c r="AI47" s="83"/>
      <c r="AJ47" s="83"/>
      <c r="AK47" s="110"/>
      <c r="AL47" s="85"/>
      <c r="AM47" s="86"/>
      <c r="AN47" s="86"/>
      <c r="AO47" s="86"/>
      <c r="AP47" s="86"/>
      <c r="AQ47" s="87"/>
      <c r="AR47" s="32"/>
      <c r="AS47" s="32"/>
      <c r="AT47" s="32"/>
      <c r="AU47" s="32"/>
      <c r="AV47" s="32"/>
      <c r="AW47" s="32"/>
    </row>
    <row r="48" spans="1:49" ht="29.25" customHeight="1" x14ac:dyDescent="0.2">
      <c r="A48" s="24">
        <v>41</v>
      </c>
      <c r="B48" s="24" t="s">
        <v>111</v>
      </c>
      <c r="C48" s="25" t="s">
        <v>112</v>
      </c>
      <c r="D48" s="30" t="s">
        <v>163</v>
      </c>
      <c r="E48" s="122">
        <f t="shared" si="3"/>
        <v>18</v>
      </c>
      <c r="F48" s="122">
        <f t="shared" si="1"/>
        <v>3</v>
      </c>
      <c r="G48" s="122" t="str">
        <f t="shared" si="2"/>
        <v>ZO</v>
      </c>
      <c r="H48" s="81"/>
      <c r="I48" s="82"/>
      <c r="J48" s="83"/>
      <c r="K48" s="83"/>
      <c r="L48" s="83"/>
      <c r="M48" s="84"/>
      <c r="N48" s="85"/>
      <c r="O48" s="86"/>
      <c r="P48" s="86"/>
      <c r="Q48" s="86"/>
      <c r="R48" s="86"/>
      <c r="S48" s="87"/>
      <c r="T48" s="81"/>
      <c r="U48" s="83"/>
      <c r="V48" s="83"/>
      <c r="W48" s="83"/>
      <c r="X48" s="83"/>
      <c r="Y48" s="110"/>
      <c r="Z48" s="85"/>
      <c r="AA48" s="86"/>
      <c r="AB48" s="86"/>
      <c r="AC48" s="86">
        <v>18</v>
      </c>
      <c r="AD48" s="86" t="s">
        <v>28</v>
      </c>
      <c r="AE48" s="87">
        <v>3</v>
      </c>
      <c r="AF48" s="81"/>
      <c r="AG48" s="83"/>
      <c r="AH48" s="83"/>
      <c r="AI48" s="83"/>
      <c r="AJ48" s="83"/>
      <c r="AK48" s="110"/>
      <c r="AL48" s="85"/>
      <c r="AM48" s="86"/>
      <c r="AN48" s="86"/>
      <c r="AO48" s="86"/>
      <c r="AP48" s="86"/>
      <c r="AQ48" s="87"/>
      <c r="AR48" s="32"/>
      <c r="AS48" s="32"/>
      <c r="AT48" s="32"/>
      <c r="AU48" s="32"/>
      <c r="AV48" s="32"/>
      <c r="AW48" s="32"/>
    </row>
    <row r="49" spans="1:49" ht="41.25" customHeight="1" x14ac:dyDescent="0.2">
      <c r="A49" s="29">
        <v>42</v>
      </c>
      <c r="B49" s="24" t="s">
        <v>25</v>
      </c>
      <c r="C49" s="25" t="s">
        <v>113</v>
      </c>
      <c r="D49" s="30" t="s">
        <v>114</v>
      </c>
      <c r="E49" s="122">
        <f t="shared" si="3"/>
        <v>27</v>
      </c>
      <c r="F49" s="122">
        <f t="shared" si="1"/>
        <v>3</v>
      </c>
      <c r="G49" s="122" t="str">
        <f t="shared" si="2"/>
        <v>ZO/ZO</v>
      </c>
      <c r="H49" s="81"/>
      <c r="I49" s="82"/>
      <c r="J49" s="83"/>
      <c r="K49" s="83"/>
      <c r="L49" s="83"/>
      <c r="M49" s="84"/>
      <c r="N49" s="85"/>
      <c r="O49" s="86"/>
      <c r="P49" s="86"/>
      <c r="Q49" s="86"/>
      <c r="R49" s="86"/>
      <c r="S49" s="87"/>
      <c r="T49" s="81"/>
      <c r="U49" s="83"/>
      <c r="V49" s="83"/>
      <c r="W49" s="83"/>
      <c r="X49" s="83"/>
      <c r="Y49" s="84"/>
      <c r="Z49" s="85">
        <v>9</v>
      </c>
      <c r="AA49" s="86">
        <v>18</v>
      </c>
      <c r="AB49" s="86"/>
      <c r="AC49" s="86"/>
      <c r="AD49" s="86" t="s">
        <v>46</v>
      </c>
      <c r="AE49" s="87">
        <v>3</v>
      </c>
      <c r="AF49" s="81"/>
      <c r="AG49" s="83"/>
      <c r="AH49" s="83"/>
      <c r="AI49" s="83"/>
      <c r="AJ49" s="83"/>
      <c r="AK49" s="110"/>
      <c r="AL49" s="85"/>
      <c r="AM49" s="86"/>
      <c r="AN49" s="86"/>
      <c r="AO49" s="86"/>
      <c r="AP49" s="86"/>
      <c r="AQ49" s="87"/>
      <c r="AR49" s="32"/>
      <c r="AS49" s="32"/>
      <c r="AT49" s="32"/>
      <c r="AU49" s="32"/>
      <c r="AV49" s="32"/>
      <c r="AW49" s="32"/>
    </row>
    <row r="50" spans="1:49" ht="29.25" customHeight="1" x14ac:dyDescent="0.2">
      <c r="A50" s="24">
        <v>43</v>
      </c>
      <c r="B50" s="24" t="s">
        <v>25</v>
      </c>
      <c r="C50" s="25" t="s">
        <v>115</v>
      </c>
      <c r="D50" s="30" t="s">
        <v>116</v>
      </c>
      <c r="E50" s="122">
        <f t="shared" si="3"/>
        <v>18</v>
      </c>
      <c r="F50" s="122">
        <f t="shared" si="1"/>
        <v>3</v>
      </c>
      <c r="G50" s="122" t="str">
        <f t="shared" si="2"/>
        <v>ZO/ZO</v>
      </c>
      <c r="H50" s="81"/>
      <c r="I50" s="82"/>
      <c r="J50" s="83"/>
      <c r="K50" s="83"/>
      <c r="L50" s="83"/>
      <c r="M50" s="84"/>
      <c r="N50" s="85"/>
      <c r="O50" s="86"/>
      <c r="P50" s="86"/>
      <c r="Q50" s="86"/>
      <c r="R50" s="86"/>
      <c r="S50" s="87"/>
      <c r="T50" s="81"/>
      <c r="U50" s="83"/>
      <c r="V50" s="83"/>
      <c r="W50" s="83"/>
      <c r="X50" s="83"/>
      <c r="Y50" s="110"/>
      <c r="Z50" s="85"/>
      <c r="AA50" s="86"/>
      <c r="AB50" s="86"/>
      <c r="AC50" s="86"/>
      <c r="AD50" s="86"/>
      <c r="AE50" s="87"/>
      <c r="AF50" s="81">
        <v>9</v>
      </c>
      <c r="AG50" s="83">
        <v>9</v>
      </c>
      <c r="AH50" s="83"/>
      <c r="AI50" s="83"/>
      <c r="AJ50" s="83" t="s">
        <v>46</v>
      </c>
      <c r="AK50" s="110">
        <v>3</v>
      </c>
      <c r="AL50" s="85"/>
      <c r="AM50" s="86"/>
      <c r="AN50" s="86"/>
      <c r="AO50" s="86"/>
      <c r="AP50" s="86"/>
      <c r="AQ50" s="87"/>
      <c r="AR50" s="32"/>
      <c r="AS50" s="32"/>
      <c r="AT50" s="32"/>
      <c r="AU50" s="32"/>
      <c r="AV50" s="32"/>
      <c r="AW50" s="32"/>
    </row>
    <row r="51" spans="1:49" ht="29.25" customHeight="1" x14ac:dyDescent="0.2">
      <c r="A51" s="29">
        <v>44</v>
      </c>
      <c r="B51" s="24" t="s">
        <v>111</v>
      </c>
      <c r="C51" s="25" t="s">
        <v>117</v>
      </c>
      <c r="D51" s="30" t="s">
        <v>118</v>
      </c>
      <c r="E51" s="122">
        <f t="shared" si="3"/>
        <v>18</v>
      </c>
      <c r="F51" s="122">
        <f t="shared" si="1"/>
        <v>3</v>
      </c>
      <c r="G51" s="122" t="str">
        <f t="shared" si="2"/>
        <v>Zal</v>
      </c>
      <c r="H51" s="81"/>
      <c r="I51" s="82"/>
      <c r="J51" s="83"/>
      <c r="K51" s="83"/>
      <c r="L51" s="83"/>
      <c r="M51" s="84"/>
      <c r="N51" s="85"/>
      <c r="O51" s="86"/>
      <c r="P51" s="86"/>
      <c r="Q51" s="86"/>
      <c r="R51" s="86"/>
      <c r="S51" s="87"/>
      <c r="T51" s="81"/>
      <c r="U51" s="83"/>
      <c r="V51" s="83"/>
      <c r="W51" s="83"/>
      <c r="X51" s="83"/>
      <c r="Y51" s="110"/>
      <c r="Z51" s="85"/>
      <c r="AA51" s="86"/>
      <c r="AB51" s="86"/>
      <c r="AC51" s="86"/>
      <c r="AD51" s="86"/>
      <c r="AE51" s="87"/>
      <c r="AF51" s="81"/>
      <c r="AG51" s="83"/>
      <c r="AH51" s="83"/>
      <c r="AI51" s="83">
        <v>18</v>
      </c>
      <c r="AJ51" s="83" t="s">
        <v>119</v>
      </c>
      <c r="AK51" s="110">
        <v>3</v>
      </c>
      <c r="AL51" s="85"/>
      <c r="AM51" s="86"/>
      <c r="AN51" s="86"/>
      <c r="AO51" s="86"/>
      <c r="AP51" s="86"/>
      <c r="AQ51" s="87"/>
      <c r="AR51" s="32"/>
      <c r="AS51" s="32"/>
      <c r="AT51" s="32"/>
      <c r="AU51" s="32"/>
      <c r="AV51" s="32"/>
      <c r="AW51" s="32"/>
    </row>
    <row r="52" spans="1:49" ht="29.25" customHeight="1" x14ac:dyDescent="0.2">
      <c r="A52" s="24">
        <v>45</v>
      </c>
      <c r="B52" s="24" t="s">
        <v>120</v>
      </c>
      <c r="C52" s="25" t="s">
        <v>121</v>
      </c>
      <c r="D52" s="30" t="s">
        <v>122</v>
      </c>
      <c r="E52" s="122">
        <f t="shared" si="3"/>
        <v>30</v>
      </c>
      <c r="F52" s="122">
        <f t="shared" si="1"/>
        <v>2</v>
      </c>
      <c r="G52" s="122" t="str">
        <f t="shared" si="2"/>
        <v>ZO</v>
      </c>
      <c r="H52" s="81"/>
      <c r="I52" s="82"/>
      <c r="J52" s="83"/>
      <c r="K52" s="83"/>
      <c r="L52" s="83"/>
      <c r="M52" s="84"/>
      <c r="N52" s="85"/>
      <c r="O52" s="86"/>
      <c r="P52" s="86"/>
      <c r="Q52" s="86"/>
      <c r="R52" s="86"/>
      <c r="S52" s="87"/>
      <c r="T52" s="81"/>
      <c r="U52" s="83"/>
      <c r="V52" s="83"/>
      <c r="W52" s="83"/>
      <c r="X52" s="83"/>
      <c r="Y52" s="110"/>
      <c r="Z52" s="85"/>
      <c r="AA52" s="86"/>
      <c r="AB52" s="86"/>
      <c r="AC52" s="86"/>
      <c r="AD52" s="86"/>
      <c r="AE52" s="87"/>
      <c r="AF52" s="81"/>
      <c r="AG52" s="83"/>
      <c r="AH52" s="83"/>
      <c r="AI52" s="83">
        <v>30</v>
      </c>
      <c r="AJ52" s="83" t="s">
        <v>28</v>
      </c>
      <c r="AK52" s="110">
        <v>2</v>
      </c>
      <c r="AL52" s="85"/>
      <c r="AM52" s="86"/>
      <c r="AN52" s="86"/>
      <c r="AO52" s="86"/>
      <c r="AP52" s="86"/>
      <c r="AQ52" s="87"/>
      <c r="AR52" s="32"/>
      <c r="AS52" s="32"/>
      <c r="AT52" s="32"/>
      <c r="AU52" s="32"/>
      <c r="AV52" s="32"/>
      <c r="AW52" s="32"/>
    </row>
    <row r="53" spans="1:49" ht="29.25" customHeight="1" x14ac:dyDescent="0.2">
      <c r="A53" s="29">
        <v>46</v>
      </c>
      <c r="B53" s="24" t="s">
        <v>25</v>
      </c>
      <c r="C53" s="25" t="s">
        <v>123</v>
      </c>
      <c r="D53" s="30" t="s">
        <v>124</v>
      </c>
      <c r="E53" s="122">
        <f t="shared" si="3"/>
        <v>18</v>
      </c>
      <c r="F53" s="122">
        <f t="shared" si="1"/>
        <v>4</v>
      </c>
      <c r="G53" s="122" t="str">
        <f t="shared" si="2"/>
        <v>E/ZO</v>
      </c>
      <c r="H53" s="81"/>
      <c r="I53" s="82"/>
      <c r="J53" s="83"/>
      <c r="K53" s="83"/>
      <c r="L53" s="83"/>
      <c r="M53" s="84"/>
      <c r="N53" s="85"/>
      <c r="O53" s="86"/>
      <c r="P53" s="86"/>
      <c r="Q53" s="86"/>
      <c r="R53" s="86"/>
      <c r="S53" s="87"/>
      <c r="T53" s="81"/>
      <c r="U53" s="83"/>
      <c r="V53" s="83"/>
      <c r="W53" s="83"/>
      <c r="X53" s="83"/>
      <c r="Y53" s="110"/>
      <c r="Z53" s="85"/>
      <c r="AA53" s="86"/>
      <c r="AB53" s="86"/>
      <c r="AC53" s="86"/>
      <c r="AD53" s="86"/>
      <c r="AE53" s="87"/>
      <c r="AF53" s="81">
        <v>9</v>
      </c>
      <c r="AG53" s="83">
        <v>9</v>
      </c>
      <c r="AH53" s="83"/>
      <c r="AI53" s="83"/>
      <c r="AJ53" s="83" t="s">
        <v>36</v>
      </c>
      <c r="AK53" s="110">
        <v>4</v>
      </c>
      <c r="AL53" s="85"/>
      <c r="AM53" s="86"/>
      <c r="AN53" s="86"/>
      <c r="AO53" s="86"/>
      <c r="AP53" s="86"/>
      <c r="AQ53" s="87"/>
      <c r="AR53" s="32"/>
      <c r="AS53" s="32"/>
      <c r="AT53" s="32"/>
      <c r="AU53" s="32"/>
      <c r="AV53" s="32"/>
      <c r="AW53" s="32"/>
    </row>
    <row r="54" spans="1:49" ht="29.25" customHeight="1" x14ac:dyDescent="0.2">
      <c r="A54" s="24">
        <v>47</v>
      </c>
      <c r="B54" s="24" t="s">
        <v>25</v>
      </c>
      <c r="C54" s="25" t="s">
        <v>125</v>
      </c>
      <c r="D54" s="39" t="s">
        <v>126</v>
      </c>
      <c r="E54" s="122">
        <f t="shared" si="3"/>
        <v>18</v>
      </c>
      <c r="F54" s="122">
        <f t="shared" si="1"/>
        <v>4</v>
      </c>
      <c r="G54" s="122" t="str">
        <f t="shared" si="2"/>
        <v>E/ZO</v>
      </c>
      <c r="H54" s="81"/>
      <c r="I54" s="82"/>
      <c r="J54" s="83"/>
      <c r="K54" s="83"/>
      <c r="L54" s="83"/>
      <c r="M54" s="84"/>
      <c r="N54" s="85"/>
      <c r="O54" s="86"/>
      <c r="P54" s="86"/>
      <c r="Q54" s="86"/>
      <c r="R54" s="86"/>
      <c r="S54" s="87"/>
      <c r="T54" s="81"/>
      <c r="U54" s="83"/>
      <c r="V54" s="83"/>
      <c r="W54" s="83"/>
      <c r="X54" s="83"/>
      <c r="Y54" s="110"/>
      <c r="Z54" s="85"/>
      <c r="AA54" s="86"/>
      <c r="AB54" s="86"/>
      <c r="AC54" s="86"/>
      <c r="AD54" s="86"/>
      <c r="AE54" s="87"/>
      <c r="AF54" s="81">
        <v>9</v>
      </c>
      <c r="AG54" s="83">
        <v>9</v>
      </c>
      <c r="AH54" s="83"/>
      <c r="AI54" s="83"/>
      <c r="AJ54" s="83" t="s">
        <v>36</v>
      </c>
      <c r="AK54" s="110">
        <v>4</v>
      </c>
      <c r="AL54" s="85"/>
      <c r="AM54" s="86"/>
      <c r="AN54" s="86"/>
      <c r="AO54" s="86"/>
      <c r="AP54" s="86"/>
      <c r="AQ54" s="87"/>
      <c r="AR54" s="32"/>
      <c r="AS54" s="32"/>
      <c r="AT54" s="32"/>
      <c r="AU54" s="32"/>
      <c r="AV54" s="32"/>
      <c r="AW54" s="32"/>
    </row>
    <row r="55" spans="1:49" ht="29.25" customHeight="1" x14ac:dyDescent="0.2">
      <c r="A55" s="29">
        <v>48</v>
      </c>
      <c r="B55" s="24" t="s">
        <v>25</v>
      </c>
      <c r="C55" s="25" t="s">
        <v>127</v>
      </c>
      <c r="D55" s="40" t="s">
        <v>128</v>
      </c>
      <c r="E55" s="122">
        <f t="shared" si="3"/>
        <v>18</v>
      </c>
      <c r="F55" s="122">
        <f t="shared" si="1"/>
        <v>3</v>
      </c>
      <c r="G55" s="122" t="str">
        <f t="shared" si="2"/>
        <v>ZO</v>
      </c>
      <c r="H55" s="81"/>
      <c r="I55" s="82"/>
      <c r="J55" s="83"/>
      <c r="K55" s="83"/>
      <c r="L55" s="83"/>
      <c r="M55" s="84"/>
      <c r="N55" s="85"/>
      <c r="O55" s="86"/>
      <c r="P55" s="86"/>
      <c r="Q55" s="86"/>
      <c r="R55" s="86"/>
      <c r="S55" s="87"/>
      <c r="T55" s="81"/>
      <c r="U55" s="83"/>
      <c r="V55" s="83"/>
      <c r="W55" s="83"/>
      <c r="X55" s="83"/>
      <c r="Y55" s="110"/>
      <c r="Z55" s="85"/>
      <c r="AA55" s="86"/>
      <c r="AB55" s="86"/>
      <c r="AC55" s="86"/>
      <c r="AD55" s="86"/>
      <c r="AE55" s="87"/>
      <c r="AF55" s="81"/>
      <c r="AG55" s="83">
        <v>18</v>
      </c>
      <c r="AH55" s="83"/>
      <c r="AI55" s="83"/>
      <c r="AJ55" s="83" t="s">
        <v>28</v>
      </c>
      <c r="AK55" s="110">
        <v>3</v>
      </c>
      <c r="AL55" s="85"/>
      <c r="AM55" s="86"/>
      <c r="AN55" s="86"/>
      <c r="AO55" s="86"/>
      <c r="AP55" s="86"/>
      <c r="AQ55" s="87"/>
      <c r="AR55" s="32"/>
      <c r="AS55" s="32"/>
      <c r="AT55" s="32"/>
      <c r="AU55" s="32"/>
      <c r="AV55" s="32"/>
      <c r="AW55" s="32"/>
    </row>
    <row r="56" spans="1:49" ht="29.25" customHeight="1" x14ac:dyDescent="0.2">
      <c r="A56" s="24">
        <v>49</v>
      </c>
      <c r="B56" s="24" t="s">
        <v>25</v>
      </c>
      <c r="C56" s="25" t="s">
        <v>129</v>
      </c>
      <c r="D56" s="37" t="s">
        <v>130</v>
      </c>
      <c r="E56" s="122">
        <f t="shared" si="3"/>
        <v>18</v>
      </c>
      <c r="F56" s="122">
        <f t="shared" si="1"/>
        <v>3</v>
      </c>
      <c r="G56" s="122" t="str">
        <f t="shared" si="2"/>
        <v>ZO</v>
      </c>
      <c r="H56" s="81"/>
      <c r="I56" s="82"/>
      <c r="J56" s="83"/>
      <c r="K56" s="83"/>
      <c r="L56" s="83"/>
      <c r="M56" s="84"/>
      <c r="N56" s="85"/>
      <c r="O56" s="86"/>
      <c r="P56" s="86"/>
      <c r="Q56" s="86"/>
      <c r="R56" s="86"/>
      <c r="S56" s="87"/>
      <c r="T56" s="81"/>
      <c r="U56" s="83"/>
      <c r="V56" s="83"/>
      <c r="W56" s="83"/>
      <c r="X56" s="83"/>
      <c r="Y56" s="110"/>
      <c r="Z56" s="85"/>
      <c r="AA56" s="86"/>
      <c r="AB56" s="86"/>
      <c r="AC56" s="86"/>
      <c r="AD56" s="86"/>
      <c r="AE56" s="87"/>
      <c r="AF56" s="81"/>
      <c r="AG56" s="83">
        <v>18</v>
      </c>
      <c r="AH56" s="83"/>
      <c r="AI56" s="83"/>
      <c r="AJ56" s="83" t="s">
        <v>28</v>
      </c>
      <c r="AK56" s="110">
        <v>3</v>
      </c>
      <c r="AL56" s="85"/>
      <c r="AM56" s="86"/>
      <c r="AN56" s="86"/>
      <c r="AO56" s="86"/>
      <c r="AP56" s="86"/>
      <c r="AQ56" s="87"/>
      <c r="AR56" s="32"/>
      <c r="AS56" s="32"/>
      <c r="AT56" s="32"/>
      <c r="AU56" s="32"/>
      <c r="AV56" s="32"/>
      <c r="AW56" s="32"/>
    </row>
    <row r="57" spans="1:49" ht="58.5" customHeight="1" x14ac:dyDescent="0.2">
      <c r="A57" s="29">
        <v>50</v>
      </c>
      <c r="B57" s="24" t="s">
        <v>25</v>
      </c>
      <c r="C57" s="25" t="s">
        <v>131</v>
      </c>
      <c r="D57" s="30" t="s">
        <v>132</v>
      </c>
      <c r="E57" s="122">
        <f t="shared" si="3"/>
        <v>9</v>
      </c>
      <c r="F57" s="122">
        <f t="shared" si="1"/>
        <v>1</v>
      </c>
      <c r="G57" s="122" t="str">
        <f t="shared" si="2"/>
        <v>ZO</v>
      </c>
      <c r="H57" s="81"/>
      <c r="I57" s="82"/>
      <c r="J57" s="83"/>
      <c r="K57" s="83"/>
      <c r="L57" s="83"/>
      <c r="M57" s="84"/>
      <c r="N57" s="85"/>
      <c r="O57" s="86"/>
      <c r="P57" s="86"/>
      <c r="Q57" s="86"/>
      <c r="R57" s="86"/>
      <c r="S57" s="87"/>
      <c r="T57" s="81"/>
      <c r="U57" s="83"/>
      <c r="V57" s="83"/>
      <c r="W57" s="83"/>
      <c r="X57" s="83"/>
      <c r="Y57" s="110"/>
      <c r="Z57" s="85"/>
      <c r="AA57" s="86"/>
      <c r="AB57" s="86"/>
      <c r="AC57" s="86"/>
      <c r="AD57" s="86"/>
      <c r="AE57" s="87"/>
      <c r="AF57" s="81"/>
      <c r="AG57" s="83"/>
      <c r="AH57" s="83"/>
      <c r="AI57" s="83">
        <v>9</v>
      </c>
      <c r="AJ57" s="83" t="s">
        <v>28</v>
      </c>
      <c r="AK57" s="110">
        <v>1</v>
      </c>
      <c r="AL57" s="85"/>
      <c r="AM57" s="86"/>
      <c r="AN57" s="86"/>
      <c r="AO57" s="86"/>
      <c r="AP57" s="86"/>
      <c r="AQ57" s="87"/>
      <c r="AR57" s="32"/>
      <c r="AS57" s="32"/>
      <c r="AT57" s="32"/>
      <c r="AU57" s="32"/>
      <c r="AV57" s="32"/>
      <c r="AW57" s="32"/>
    </row>
    <row r="58" spans="1:49" ht="29.25" customHeight="1" x14ac:dyDescent="0.2">
      <c r="A58" s="24">
        <v>51</v>
      </c>
      <c r="B58" s="24" t="s">
        <v>133</v>
      </c>
      <c r="C58" s="25" t="s">
        <v>134</v>
      </c>
      <c r="D58" s="30" t="s">
        <v>135</v>
      </c>
      <c r="E58" s="122">
        <f t="shared" si="3"/>
        <v>18</v>
      </c>
      <c r="F58" s="122">
        <f t="shared" si="1"/>
        <v>3</v>
      </c>
      <c r="G58" s="122" t="str">
        <f t="shared" si="2"/>
        <v>ZO</v>
      </c>
      <c r="H58" s="81"/>
      <c r="I58" s="82"/>
      <c r="J58" s="83"/>
      <c r="K58" s="83"/>
      <c r="L58" s="83"/>
      <c r="M58" s="84"/>
      <c r="N58" s="85"/>
      <c r="O58" s="86"/>
      <c r="P58" s="86"/>
      <c r="Q58" s="86"/>
      <c r="R58" s="86"/>
      <c r="S58" s="87"/>
      <c r="T58" s="81"/>
      <c r="U58" s="83"/>
      <c r="V58" s="83"/>
      <c r="W58" s="83"/>
      <c r="X58" s="83"/>
      <c r="Y58" s="110"/>
      <c r="Z58" s="85"/>
      <c r="AA58" s="86"/>
      <c r="AB58" s="86"/>
      <c r="AC58" s="86"/>
      <c r="AD58" s="86"/>
      <c r="AE58" s="87"/>
      <c r="AF58" s="81"/>
      <c r="AG58" s="83"/>
      <c r="AH58" s="83"/>
      <c r="AI58" s="83">
        <v>18</v>
      </c>
      <c r="AJ58" s="83" t="s">
        <v>28</v>
      </c>
      <c r="AK58" s="110">
        <v>3</v>
      </c>
      <c r="AL58" s="85"/>
      <c r="AM58" s="86"/>
      <c r="AN58" s="86"/>
      <c r="AO58" s="86"/>
      <c r="AP58" s="86"/>
      <c r="AQ58" s="87"/>
      <c r="AR58" s="32"/>
      <c r="AS58" s="32"/>
      <c r="AT58" s="32"/>
      <c r="AU58" s="32"/>
      <c r="AV58" s="32"/>
      <c r="AW58" s="32"/>
    </row>
    <row r="59" spans="1:49" ht="42" customHeight="1" x14ac:dyDescent="0.2">
      <c r="A59" s="29">
        <v>52</v>
      </c>
      <c r="B59" s="24" t="s">
        <v>25</v>
      </c>
      <c r="C59" s="25" t="s">
        <v>136</v>
      </c>
      <c r="D59" s="41" t="s">
        <v>137</v>
      </c>
      <c r="E59" s="122">
        <f t="shared" si="3"/>
        <v>27</v>
      </c>
      <c r="F59" s="122">
        <f t="shared" si="1"/>
        <v>4</v>
      </c>
      <c r="G59" s="122" t="str">
        <f t="shared" si="2"/>
        <v>ZO/ZO</v>
      </c>
      <c r="H59" s="94"/>
      <c r="I59" s="95"/>
      <c r="J59" s="96"/>
      <c r="K59" s="96"/>
      <c r="L59" s="96"/>
      <c r="M59" s="97"/>
      <c r="N59" s="98"/>
      <c r="O59" s="99"/>
      <c r="P59" s="99"/>
      <c r="Q59" s="99"/>
      <c r="R59" s="99"/>
      <c r="S59" s="100"/>
      <c r="T59" s="94"/>
      <c r="U59" s="96"/>
      <c r="V59" s="96"/>
      <c r="W59" s="96"/>
      <c r="X59" s="96"/>
      <c r="Y59" s="113"/>
      <c r="Z59" s="98"/>
      <c r="AA59" s="99"/>
      <c r="AB59" s="99"/>
      <c r="AC59" s="99"/>
      <c r="AD59" s="99"/>
      <c r="AE59" s="100"/>
      <c r="AF59" s="94">
        <v>9</v>
      </c>
      <c r="AG59" s="96">
        <v>18</v>
      </c>
      <c r="AH59" s="96"/>
      <c r="AI59" s="96"/>
      <c r="AJ59" s="96" t="s">
        <v>46</v>
      </c>
      <c r="AK59" s="113">
        <v>4</v>
      </c>
      <c r="AL59" s="98"/>
      <c r="AM59" s="99"/>
      <c r="AN59" s="99"/>
      <c r="AO59" s="99"/>
      <c r="AP59" s="99"/>
      <c r="AQ59" s="100"/>
      <c r="AR59" s="32"/>
      <c r="AS59" s="32"/>
      <c r="AT59" s="32"/>
      <c r="AU59" s="32"/>
      <c r="AV59" s="32"/>
      <c r="AW59" s="32"/>
    </row>
    <row r="60" spans="1:49" ht="29.25" customHeight="1" x14ac:dyDescent="0.2">
      <c r="A60" s="24">
        <v>53</v>
      </c>
      <c r="B60" s="24" t="s">
        <v>25</v>
      </c>
      <c r="C60" s="25" t="s">
        <v>138</v>
      </c>
      <c r="D60" s="42" t="s">
        <v>139</v>
      </c>
      <c r="E60" s="122">
        <f t="shared" si="3"/>
        <v>18</v>
      </c>
      <c r="F60" s="122">
        <f t="shared" si="1"/>
        <v>3</v>
      </c>
      <c r="G60" s="122" t="str">
        <f t="shared" si="2"/>
        <v>ZO</v>
      </c>
      <c r="H60" s="94"/>
      <c r="I60" s="95"/>
      <c r="J60" s="96"/>
      <c r="K60" s="96"/>
      <c r="L60" s="96"/>
      <c r="M60" s="97"/>
      <c r="N60" s="98"/>
      <c r="O60" s="99"/>
      <c r="P60" s="99"/>
      <c r="Q60" s="99"/>
      <c r="R60" s="99"/>
      <c r="S60" s="100"/>
      <c r="T60" s="94"/>
      <c r="U60" s="96"/>
      <c r="V60" s="96"/>
      <c r="W60" s="96"/>
      <c r="X60" s="96"/>
      <c r="Y60" s="113"/>
      <c r="Z60" s="98"/>
      <c r="AA60" s="99"/>
      <c r="AB60" s="99"/>
      <c r="AC60" s="99"/>
      <c r="AD60" s="99"/>
      <c r="AE60" s="100"/>
      <c r="AF60" s="94"/>
      <c r="AG60" s="96"/>
      <c r="AH60" s="96"/>
      <c r="AI60" s="96"/>
      <c r="AJ60" s="96"/>
      <c r="AK60" s="113"/>
      <c r="AL60" s="98">
        <v>18</v>
      </c>
      <c r="AM60" s="99"/>
      <c r="AN60" s="99"/>
      <c r="AO60" s="99"/>
      <c r="AP60" s="99" t="s">
        <v>28</v>
      </c>
      <c r="AQ60" s="100">
        <v>3</v>
      </c>
      <c r="AR60" s="32"/>
      <c r="AS60" s="32"/>
      <c r="AT60" s="32"/>
      <c r="AU60" s="32"/>
      <c r="AV60" s="32"/>
      <c r="AW60" s="32"/>
    </row>
    <row r="61" spans="1:49" ht="30.75" customHeight="1" x14ac:dyDescent="0.2">
      <c r="A61" s="29">
        <v>54</v>
      </c>
      <c r="B61" s="24" t="s">
        <v>111</v>
      </c>
      <c r="C61" s="25" t="s">
        <v>140</v>
      </c>
      <c r="D61" s="43" t="s">
        <v>141</v>
      </c>
      <c r="E61" s="122">
        <f t="shared" si="3"/>
        <v>18</v>
      </c>
      <c r="F61" s="122">
        <f t="shared" si="1"/>
        <v>8</v>
      </c>
      <c r="G61" s="122" t="str">
        <f t="shared" si="2"/>
        <v>Zal/ED</v>
      </c>
      <c r="H61" s="94"/>
      <c r="I61" s="95"/>
      <c r="J61" s="96"/>
      <c r="K61" s="96"/>
      <c r="L61" s="96"/>
      <c r="M61" s="97"/>
      <c r="N61" s="98"/>
      <c r="O61" s="99"/>
      <c r="P61" s="99"/>
      <c r="Q61" s="99"/>
      <c r="R61" s="99"/>
      <c r="S61" s="100"/>
      <c r="T61" s="94"/>
      <c r="U61" s="96"/>
      <c r="V61" s="96"/>
      <c r="W61" s="96"/>
      <c r="X61" s="96"/>
      <c r="Y61" s="113"/>
      <c r="Z61" s="98"/>
      <c r="AA61" s="99"/>
      <c r="AB61" s="99"/>
      <c r="AC61" s="99"/>
      <c r="AD61" s="99"/>
      <c r="AE61" s="100"/>
      <c r="AF61" s="94"/>
      <c r="AG61" s="96"/>
      <c r="AH61" s="96"/>
      <c r="AI61" s="96"/>
      <c r="AJ61" s="96"/>
      <c r="AK61" s="113"/>
      <c r="AL61" s="98"/>
      <c r="AM61" s="99"/>
      <c r="AN61" s="99"/>
      <c r="AO61" s="99">
        <v>18</v>
      </c>
      <c r="AP61" s="99" t="s">
        <v>142</v>
      </c>
      <c r="AQ61" s="100">
        <v>8</v>
      </c>
      <c r="AR61" s="32"/>
      <c r="AS61" s="32"/>
      <c r="AT61" s="32"/>
      <c r="AU61" s="32"/>
      <c r="AV61" s="32"/>
      <c r="AW61" s="32"/>
    </row>
    <row r="62" spans="1:49" ht="29.25" customHeight="1" x14ac:dyDescent="0.2">
      <c r="A62" s="24">
        <v>55</v>
      </c>
      <c r="B62" s="24" t="s">
        <v>120</v>
      </c>
      <c r="C62" s="25" t="s">
        <v>143</v>
      </c>
      <c r="D62" s="37" t="s">
        <v>144</v>
      </c>
      <c r="E62" s="122">
        <f t="shared" si="3"/>
        <v>120</v>
      </c>
      <c r="F62" s="122">
        <f t="shared" si="1"/>
        <v>4</v>
      </c>
      <c r="G62" s="122" t="str">
        <f t="shared" si="2"/>
        <v>ZO</v>
      </c>
      <c r="H62" s="94"/>
      <c r="I62" s="95"/>
      <c r="J62" s="96"/>
      <c r="K62" s="96"/>
      <c r="L62" s="96"/>
      <c r="M62" s="97"/>
      <c r="N62" s="98"/>
      <c r="O62" s="99"/>
      <c r="P62" s="99"/>
      <c r="Q62" s="99"/>
      <c r="R62" s="99"/>
      <c r="S62" s="100"/>
      <c r="T62" s="94"/>
      <c r="U62" s="96"/>
      <c r="V62" s="96"/>
      <c r="W62" s="96"/>
      <c r="X62" s="96"/>
      <c r="Y62" s="113"/>
      <c r="Z62" s="98"/>
      <c r="AA62" s="99"/>
      <c r="AB62" s="99"/>
      <c r="AC62" s="99"/>
      <c r="AD62" s="99"/>
      <c r="AE62" s="100"/>
      <c r="AF62" s="94"/>
      <c r="AG62" s="96"/>
      <c r="AH62" s="96"/>
      <c r="AI62" s="96"/>
      <c r="AJ62" s="96"/>
      <c r="AK62" s="113"/>
      <c r="AL62" s="98"/>
      <c r="AM62" s="99"/>
      <c r="AN62" s="99"/>
      <c r="AO62" s="99">
        <v>120</v>
      </c>
      <c r="AP62" s="99" t="s">
        <v>28</v>
      </c>
      <c r="AQ62" s="100">
        <v>4</v>
      </c>
      <c r="AR62" s="32"/>
      <c r="AS62" s="32"/>
      <c r="AT62" s="32"/>
      <c r="AU62" s="32"/>
      <c r="AV62" s="32"/>
      <c r="AW62" s="32"/>
    </row>
    <row r="63" spans="1:49" ht="29.25" customHeight="1" x14ac:dyDescent="0.2">
      <c r="A63" s="29">
        <v>56</v>
      </c>
      <c r="B63" s="24" t="s">
        <v>133</v>
      </c>
      <c r="C63" s="25" t="s">
        <v>145</v>
      </c>
      <c r="D63" s="44" t="s">
        <v>146</v>
      </c>
      <c r="E63" s="122">
        <f t="shared" si="3"/>
        <v>18</v>
      </c>
      <c r="F63" s="122">
        <f t="shared" si="1"/>
        <v>2</v>
      </c>
      <c r="G63" s="122" t="str">
        <f t="shared" si="2"/>
        <v>ZO</v>
      </c>
      <c r="H63" s="94"/>
      <c r="I63" s="95"/>
      <c r="J63" s="96"/>
      <c r="K63" s="96"/>
      <c r="L63" s="96"/>
      <c r="M63" s="97"/>
      <c r="N63" s="98"/>
      <c r="O63" s="99"/>
      <c r="P63" s="99"/>
      <c r="Q63" s="99"/>
      <c r="R63" s="99"/>
      <c r="S63" s="100"/>
      <c r="T63" s="94"/>
      <c r="U63" s="96"/>
      <c r="V63" s="96"/>
      <c r="W63" s="96"/>
      <c r="X63" s="96"/>
      <c r="Y63" s="113"/>
      <c r="Z63" s="98"/>
      <c r="AA63" s="99"/>
      <c r="AB63" s="99"/>
      <c r="AC63" s="99"/>
      <c r="AD63" s="99"/>
      <c r="AE63" s="100"/>
      <c r="AF63" s="94"/>
      <c r="AG63" s="96"/>
      <c r="AH63" s="96"/>
      <c r="AI63" s="96"/>
      <c r="AJ63" s="96"/>
      <c r="AK63" s="113"/>
      <c r="AL63" s="98"/>
      <c r="AM63" s="99"/>
      <c r="AN63" s="99"/>
      <c r="AO63" s="99">
        <v>18</v>
      </c>
      <c r="AP63" s="99" t="s">
        <v>28</v>
      </c>
      <c r="AQ63" s="100">
        <v>2</v>
      </c>
      <c r="AR63" s="32"/>
      <c r="AS63" s="32"/>
      <c r="AT63" s="32"/>
      <c r="AU63" s="32"/>
      <c r="AV63" s="32"/>
      <c r="AW63" s="32"/>
    </row>
    <row r="64" spans="1:49" ht="43.5" customHeight="1" x14ac:dyDescent="0.2">
      <c r="A64" s="24">
        <v>57</v>
      </c>
      <c r="B64" s="24" t="s">
        <v>25</v>
      </c>
      <c r="C64" s="25" t="s">
        <v>147</v>
      </c>
      <c r="D64" s="40" t="s">
        <v>148</v>
      </c>
      <c r="E64" s="122">
        <f t="shared" si="3"/>
        <v>18</v>
      </c>
      <c r="F64" s="122">
        <f t="shared" si="1"/>
        <v>3</v>
      </c>
      <c r="G64" s="122" t="str">
        <f t="shared" si="2"/>
        <v>ZO/ZO</v>
      </c>
      <c r="H64" s="94"/>
      <c r="I64" s="95"/>
      <c r="J64" s="96"/>
      <c r="K64" s="96"/>
      <c r="L64" s="96"/>
      <c r="M64" s="97"/>
      <c r="N64" s="98"/>
      <c r="O64" s="99"/>
      <c r="P64" s="99"/>
      <c r="Q64" s="99"/>
      <c r="R64" s="99"/>
      <c r="S64" s="100"/>
      <c r="T64" s="94"/>
      <c r="U64" s="96"/>
      <c r="V64" s="96"/>
      <c r="W64" s="96"/>
      <c r="X64" s="96"/>
      <c r="Y64" s="113"/>
      <c r="Z64" s="98"/>
      <c r="AA64" s="99"/>
      <c r="AB64" s="99"/>
      <c r="AC64" s="99"/>
      <c r="AD64" s="99"/>
      <c r="AE64" s="100"/>
      <c r="AF64" s="94"/>
      <c r="AG64" s="96"/>
      <c r="AH64" s="96"/>
      <c r="AI64" s="96"/>
      <c r="AJ64" s="96"/>
      <c r="AK64" s="113"/>
      <c r="AL64" s="98">
        <v>9</v>
      </c>
      <c r="AM64" s="99">
        <v>9</v>
      </c>
      <c r="AN64" s="99"/>
      <c r="AO64" s="99"/>
      <c r="AP64" s="99" t="s">
        <v>46</v>
      </c>
      <c r="AQ64" s="100">
        <v>3</v>
      </c>
      <c r="AR64" s="32"/>
      <c r="AS64" s="32"/>
      <c r="AT64" s="32"/>
      <c r="AU64" s="32"/>
      <c r="AV64" s="32"/>
      <c r="AW64" s="32"/>
    </row>
    <row r="65" spans="1:49" ht="29.25" customHeight="1" x14ac:dyDescent="0.2">
      <c r="A65" s="29">
        <v>58</v>
      </c>
      <c r="B65" s="24" t="s">
        <v>25</v>
      </c>
      <c r="C65" s="25" t="s">
        <v>149</v>
      </c>
      <c r="D65" s="41" t="s">
        <v>150</v>
      </c>
      <c r="E65" s="122">
        <f t="shared" si="3"/>
        <v>18</v>
      </c>
      <c r="F65" s="122">
        <f t="shared" si="1"/>
        <v>4</v>
      </c>
      <c r="G65" s="122" t="str">
        <f t="shared" si="2"/>
        <v>E/ZO</v>
      </c>
      <c r="H65" s="94"/>
      <c r="I65" s="95"/>
      <c r="J65" s="96"/>
      <c r="K65" s="96"/>
      <c r="L65" s="96"/>
      <c r="M65" s="97"/>
      <c r="N65" s="98"/>
      <c r="O65" s="99"/>
      <c r="P65" s="99"/>
      <c r="Q65" s="99"/>
      <c r="R65" s="99"/>
      <c r="S65" s="100"/>
      <c r="T65" s="94"/>
      <c r="U65" s="96"/>
      <c r="V65" s="96"/>
      <c r="W65" s="96"/>
      <c r="X65" s="96"/>
      <c r="Y65" s="113"/>
      <c r="Z65" s="98"/>
      <c r="AA65" s="99"/>
      <c r="AB65" s="99"/>
      <c r="AC65" s="99"/>
      <c r="AD65" s="99"/>
      <c r="AE65" s="100"/>
      <c r="AF65" s="94"/>
      <c r="AG65" s="96"/>
      <c r="AH65" s="96"/>
      <c r="AI65" s="96"/>
      <c r="AJ65" s="96"/>
      <c r="AK65" s="113"/>
      <c r="AL65" s="98">
        <v>9</v>
      </c>
      <c r="AM65" s="99">
        <v>9</v>
      </c>
      <c r="AN65" s="99"/>
      <c r="AO65" s="99"/>
      <c r="AP65" s="99" t="s">
        <v>36</v>
      </c>
      <c r="AQ65" s="100">
        <v>4</v>
      </c>
      <c r="AR65" s="32"/>
      <c r="AS65" s="32"/>
      <c r="AT65" s="32"/>
      <c r="AU65" s="32"/>
      <c r="AV65" s="32"/>
      <c r="AW65" s="32"/>
    </row>
    <row r="66" spans="1:49" ht="29.25" customHeight="1" x14ac:dyDescent="0.2">
      <c r="A66" s="24">
        <v>59</v>
      </c>
      <c r="B66" s="24" t="s">
        <v>25</v>
      </c>
      <c r="C66" s="25" t="s">
        <v>151</v>
      </c>
      <c r="D66" s="45" t="s">
        <v>152</v>
      </c>
      <c r="E66" s="122">
        <f t="shared" si="3"/>
        <v>18</v>
      </c>
      <c r="F66" s="122">
        <f t="shared" si="1"/>
        <v>4</v>
      </c>
      <c r="G66" s="122" t="str">
        <f t="shared" si="2"/>
        <v>E/ZO</v>
      </c>
      <c r="H66" s="94"/>
      <c r="I66" s="95"/>
      <c r="J66" s="96"/>
      <c r="K66" s="96"/>
      <c r="L66" s="96"/>
      <c r="M66" s="97"/>
      <c r="N66" s="98"/>
      <c r="O66" s="99"/>
      <c r="P66" s="99"/>
      <c r="Q66" s="99"/>
      <c r="R66" s="99"/>
      <c r="S66" s="100"/>
      <c r="T66" s="94"/>
      <c r="U66" s="96"/>
      <c r="V66" s="96"/>
      <c r="W66" s="96"/>
      <c r="X66" s="96"/>
      <c r="Y66" s="113"/>
      <c r="Z66" s="98"/>
      <c r="AA66" s="99"/>
      <c r="AB66" s="99"/>
      <c r="AC66" s="99"/>
      <c r="AD66" s="99"/>
      <c r="AE66" s="100"/>
      <c r="AF66" s="94"/>
      <c r="AG66" s="96"/>
      <c r="AH66" s="96"/>
      <c r="AI66" s="96"/>
      <c r="AJ66" s="96"/>
      <c r="AK66" s="113"/>
      <c r="AL66" s="98">
        <v>9</v>
      </c>
      <c r="AM66" s="99">
        <v>9</v>
      </c>
      <c r="AN66" s="99"/>
      <c r="AO66" s="99"/>
      <c r="AP66" s="99" t="s">
        <v>36</v>
      </c>
      <c r="AQ66" s="100">
        <v>4</v>
      </c>
      <c r="AR66" s="32"/>
      <c r="AS66" s="32"/>
      <c r="AT66" s="32"/>
      <c r="AU66" s="32"/>
      <c r="AV66" s="32"/>
      <c r="AW66" s="32"/>
    </row>
    <row r="67" spans="1:49" ht="29.25" customHeight="1" x14ac:dyDescent="0.2">
      <c r="A67" s="29">
        <v>60</v>
      </c>
      <c r="B67" s="24" t="s">
        <v>25</v>
      </c>
      <c r="C67" s="46" t="s">
        <v>153</v>
      </c>
      <c r="D67" s="47" t="s">
        <v>154</v>
      </c>
      <c r="E67" s="122">
        <f t="shared" si="3"/>
        <v>18</v>
      </c>
      <c r="F67" s="122">
        <f t="shared" si="1"/>
        <v>2</v>
      </c>
      <c r="G67" s="122" t="str">
        <f t="shared" si="2"/>
        <v>ZO</v>
      </c>
      <c r="H67" s="101"/>
      <c r="I67" s="102"/>
      <c r="J67" s="103"/>
      <c r="K67" s="103"/>
      <c r="L67" s="103"/>
      <c r="M67" s="104"/>
      <c r="N67" s="105"/>
      <c r="O67" s="106"/>
      <c r="P67" s="106"/>
      <c r="Q67" s="106"/>
      <c r="R67" s="106"/>
      <c r="S67" s="107"/>
      <c r="T67" s="101"/>
      <c r="U67" s="103"/>
      <c r="V67" s="103"/>
      <c r="W67" s="103"/>
      <c r="X67" s="103"/>
      <c r="Y67" s="115"/>
      <c r="Z67" s="105"/>
      <c r="AA67" s="106"/>
      <c r="AB67" s="106"/>
      <c r="AC67" s="106"/>
      <c r="AD67" s="106"/>
      <c r="AE67" s="107"/>
      <c r="AF67" s="101"/>
      <c r="AG67" s="103"/>
      <c r="AH67" s="103"/>
      <c r="AI67" s="103"/>
      <c r="AJ67" s="103"/>
      <c r="AK67" s="115"/>
      <c r="AL67" s="105"/>
      <c r="AM67" s="106">
        <v>18</v>
      </c>
      <c r="AN67" s="106"/>
      <c r="AO67" s="106"/>
      <c r="AP67" s="106" t="s">
        <v>28</v>
      </c>
      <c r="AQ67" s="107">
        <v>2</v>
      </c>
      <c r="AR67" s="32"/>
      <c r="AS67" s="32"/>
      <c r="AT67" s="32"/>
      <c r="AU67" s="32"/>
      <c r="AV67" s="32"/>
      <c r="AW67" s="32"/>
    </row>
    <row r="68" spans="1:49" ht="21" customHeight="1" x14ac:dyDescent="0.2">
      <c r="A68" s="2"/>
      <c r="B68" s="2"/>
      <c r="C68" s="2"/>
      <c r="D68" s="5"/>
      <c r="E68" s="126"/>
      <c r="F68" s="126"/>
      <c r="G68" s="127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48" t="s">
        <v>155</v>
      </c>
      <c r="E69" s="128">
        <f>SUM(E8:E67)</f>
        <v>1455</v>
      </c>
      <c r="F69" s="128"/>
      <c r="G69" s="129"/>
      <c r="H69" s="137">
        <f>SUM(H8:K67)</f>
        <v>276</v>
      </c>
      <c r="I69" s="138"/>
      <c r="J69" s="138"/>
      <c r="K69" s="139"/>
      <c r="L69" s="11"/>
      <c r="M69" s="49">
        <f>SUM(M8:M67)</f>
        <v>30</v>
      </c>
      <c r="N69" s="140">
        <f>SUM(N15:Q67)</f>
        <v>246</v>
      </c>
      <c r="O69" s="138"/>
      <c r="P69" s="138"/>
      <c r="Q69" s="139"/>
      <c r="R69" s="11"/>
      <c r="S69" s="50">
        <f>SUM(S15:S67)</f>
        <v>30</v>
      </c>
      <c r="T69" s="137">
        <f>SUM(T8:W67)</f>
        <v>276</v>
      </c>
      <c r="U69" s="138"/>
      <c r="V69" s="138"/>
      <c r="W69" s="139"/>
      <c r="X69" s="11"/>
      <c r="Y69" s="49">
        <f>SUM(Y8:Y67)</f>
        <v>30</v>
      </c>
      <c r="Z69" s="140">
        <f>SUM(Z15:AC67)</f>
        <v>201</v>
      </c>
      <c r="AA69" s="138"/>
      <c r="AB69" s="138"/>
      <c r="AC69" s="139"/>
      <c r="AD69" s="11"/>
      <c r="AE69" s="50">
        <f>SUM(AE15:AE67)</f>
        <v>30</v>
      </c>
      <c r="AF69" s="137">
        <f>SUM(AF8:AI67)</f>
        <v>192</v>
      </c>
      <c r="AG69" s="138"/>
      <c r="AH69" s="138"/>
      <c r="AI69" s="139"/>
      <c r="AJ69" s="11"/>
      <c r="AK69" s="49">
        <f>SUM(AK8:AK67)</f>
        <v>30</v>
      </c>
      <c r="AL69" s="140">
        <f>SUM(AL15:AO67)</f>
        <v>246</v>
      </c>
      <c r="AM69" s="138"/>
      <c r="AN69" s="138"/>
      <c r="AO69" s="139"/>
      <c r="AP69" s="11"/>
      <c r="AQ69" s="57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51" t="s">
        <v>156</v>
      </c>
      <c r="E70" s="130">
        <f>SUMIF($B$8:$B$67,"PP",$E$8:$E$67)</f>
        <v>150</v>
      </c>
      <c r="F70" s="130"/>
      <c r="G70" s="127"/>
      <c r="H70" s="134"/>
      <c r="I70" s="135"/>
      <c r="J70" s="135"/>
      <c r="K70" s="136"/>
      <c r="L70" s="2"/>
      <c r="M70" s="52"/>
      <c r="N70" s="141"/>
      <c r="O70" s="138"/>
      <c r="P70" s="138"/>
      <c r="Q70" s="139"/>
      <c r="R70" s="2"/>
      <c r="S70" s="53"/>
      <c r="T70" s="134"/>
      <c r="U70" s="135"/>
      <c r="V70" s="135"/>
      <c r="W70" s="136"/>
      <c r="X70" s="2"/>
      <c r="Y70" s="52"/>
      <c r="Z70" s="142"/>
      <c r="AA70" s="143"/>
      <c r="AB70" s="143"/>
      <c r="AC70" s="144"/>
      <c r="AD70" s="2"/>
      <c r="AE70" s="53"/>
      <c r="AF70" s="134"/>
      <c r="AG70" s="135"/>
      <c r="AH70" s="135"/>
      <c r="AI70" s="136"/>
      <c r="AJ70" s="2"/>
      <c r="AK70" s="52"/>
      <c r="AL70" s="142"/>
      <c r="AM70" s="143"/>
      <c r="AN70" s="143"/>
      <c r="AO70" s="144"/>
      <c r="AP70" s="2"/>
      <c r="AQ70" s="58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51" t="s">
        <v>157</v>
      </c>
      <c r="E71" s="130">
        <f>SUMIF($B$8:$B$67,"PK",$E$8:$E$67)</f>
        <v>36</v>
      </c>
      <c r="F71" s="130"/>
      <c r="G71" s="127"/>
      <c r="H71" s="145"/>
      <c r="I71" s="138"/>
      <c r="J71" s="138"/>
      <c r="K71" s="139"/>
      <c r="L71" s="2"/>
      <c r="M71" s="54"/>
      <c r="N71" s="141"/>
      <c r="O71" s="138"/>
      <c r="P71" s="138"/>
      <c r="Q71" s="139"/>
      <c r="R71" s="2"/>
      <c r="S71" s="55"/>
      <c r="T71" s="145"/>
      <c r="U71" s="138"/>
      <c r="V71" s="138"/>
      <c r="W71" s="139"/>
      <c r="X71" s="2"/>
      <c r="Y71" s="54"/>
      <c r="Z71" s="141"/>
      <c r="AA71" s="138"/>
      <c r="AB71" s="138"/>
      <c r="AC71" s="139"/>
      <c r="AD71" s="2"/>
      <c r="AE71" s="55"/>
      <c r="AF71" s="145"/>
      <c r="AG71" s="138"/>
      <c r="AH71" s="138"/>
      <c r="AI71" s="139"/>
      <c r="AJ71" s="2"/>
      <c r="AK71" s="54"/>
      <c r="AL71" s="141"/>
      <c r="AM71" s="138"/>
      <c r="AN71" s="138"/>
      <c r="AO71" s="139"/>
      <c r="AP71" s="2"/>
      <c r="AQ71" s="59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48" t="s">
        <v>158</v>
      </c>
      <c r="E72" s="128">
        <f>SUBTOTAL(9,E73:E75)</f>
        <v>1269</v>
      </c>
      <c r="F72" s="128"/>
      <c r="G72" s="129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56" t="s">
        <v>159</v>
      </c>
      <c r="E73" s="130">
        <f>SUMIF($B$8:$B$67,"MO",$E$8:$E$67)</f>
        <v>1143</v>
      </c>
      <c r="F73" s="128"/>
      <c r="G73" s="127"/>
      <c r="H73" s="137"/>
      <c r="I73" s="138"/>
      <c r="J73" s="138"/>
      <c r="K73" s="139"/>
      <c r="L73" s="11"/>
      <c r="M73" s="49"/>
      <c r="N73" s="140"/>
      <c r="O73" s="138"/>
      <c r="P73" s="138"/>
      <c r="Q73" s="139"/>
      <c r="R73" s="11"/>
      <c r="S73" s="50"/>
      <c r="T73" s="137"/>
      <c r="U73" s="138"/>
      <c r="V73" s="138"/>
      <c r="W73" s="139"/>
      <c r="X73" s="11"/>
      <c r="Y73" s="49"/>
      <c r="Z73" s="140"/>
      <c r="AA73" s="138"/>
      <c r="AB73" s="138"/>
      <c r="AC73" s="139"/>
      <c r="AD73" s="11"/>
      <c r="AE73" s="50"/>
      <c r="AF73" s="137"/>
      <c r="AG73" s="138"/>
      <c r="AH73" s="138"/>
      <c r="AI73" s="139"/>
      <c r="AJ73" s="11"/>
      <c r="AK73" s="49"/>
      <c r="AL73" s="140"/>
      <c r="AM73" s="138"/>
      <c r="AN73" s="138"/>
      <c r="AO73" s="139"/>
      <c r="AP73" s="11"/>
      <c r="AQ73" s="57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56" t="s">
        <v>160</v>
      </c>
      <c r="E74" s="130">
        <f>SUMIF($B$8:$B$67,"JO",$E$8:$E$67)</f>
        <v>72</v>
      </c>
      <c r="F74" s="128"/>
      <c r="G74" s="127"/>
      <c r="H74" s="137"/>
      <c r="I74" s="138"/>
      <c r="J74" s="138"/>
      <c r="K74" s="139"/>
      <c r="L74" s="11"/>
      <c r="M74" s="49"/>
      <c r="N74" s="140"/>
      <c r="O74" s="138"/>
      <c r="P74" s="138"/>
      <c r="Q74" s="139"/>
      <c r="R74" s="11"/>
      <c r="S74" s="50"/>
      <c r="T74" s="137"/>
      <c r="U74" s="138"/>
      <c r="V74" s="138"/>
      <c r="W74" s="139"/>
      <c r="X74" s="11"/>
      <c r="Y74" s="49"/>
      <c r="Z74" s="140"/>
      <c r="AA74" s="138"/>
      <c r="AB74" s="138"/>
      <c r="AC74" s="139"/>
      <c r="AD74" s="11"/>
      <c r="AE74" s="50"/>
      <c r="AF74" s="137"/>
      <c r="AG74" s="138"/>
      <c r="AH74" s="138"/>
      <c r="AI74" s="139"/>
      <c r="AJ74" s="11"/>
      <c r="AK74" s="49"/>
      <c r="AL74" s="140"/>
      <c r="AM74" s="138"/>
      <c r="AN74" s="138"/>
      <c r="AO74" s="139"/>
      <c r="AP74" s="11"/>
      <c r="AQ74" s="57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56" t="s">
        <v>161</v>
      </c>
      <c r="E75" s="131">
        <f>SUMIF($B$8:$B$67,"SM",$E$8:$E$67)</f>
        <v>54</v>
      </c>
      <c r="F75" s="128"/>
      <c r="G75" s="127"/>
      <c r="H75" s="137"/>
      <c r="I75" s="138"/>
      <c r="J75" s="138"/>
      <c r="K75" s="139"/>
      <c r="L75" s="11"/>
      <c r="M75" s="49"/>
      <c r="N75" s="140"/>
      <c r="O75" s="138"/>
      <c r="P75" s="138"/>
      <c r="Q75" s="139"/>
      <c r="R75" s="11"/>
      <c r="S75" s="50"/>
      <c r="T75" s="137"/>
      <c r="U75" s="138"/>
      <c r="V75" s="138"/>
      <c r="W75" s="139"/>
      <c r="X75" s="11"/>
      <c r="Y75" s="49"/>
      <c r="Z75" s="140"/>
      <c r="AA75" s="138"/>
      <c r="AB75" s="138"/>
      <c r="AC75" s="139"/>
      <c r="AD75" s="11"/>
      <c r="AE75" s="50"/>
      <c r="AF75" s="137"/>
      <c r="AG75" s="138"/>
      <c r="AH75" s="138"/>
      <c r="AI75" s="139"/>
      <c r="AJ75" s="11"/>
      <c r="AK75" s="49"/>
      <c r="AL75" s="140"/>
      <c r="AM75" s="138"/>
      <c r="AN75" s="138"/>
      <c r="AO75" s="139"/>
      <c r="AP75" s="11"/>
      <c r="AQ75" s="57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32">
        <f>E75+E74+E73+E71+E70</f>
        <v>1455</v>
      </c>
      <c r="F76" s="120"/>
      <c r="G76" s="118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20"/>
      <c r="F77" s="120"/>
      <c r="G77" s="118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20"/>
      <c r="F78" s="120"/>
      <c r="G78" s="118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20"/>
      <c r="F79" s="120"/>
      <c r="G79" s="118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20"/>
      <c r="F80" s="120"/>
      <c r="G80" s="118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20"/>
      <c r="F81" s="120"/>
      <c r="G81" s="118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20"/>
      <c r="F82" s="120"/>
      <c r="G82" s="118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20"/>
      <c r="F83" s="120"/>
      <c r="G83" s="118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20"/>
      <c r="F84" s="120"/>
      <c r="G84" s="118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20"/>
      <c r="F85" s="120"/>
      <c r="G85" s="118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20"/>
      <c r="F86" s="120"/>
      <c r="G86" s="118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20"/>
      <c r="F87" s="120"/>
      <c r="G87" s="118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20"/>
      <c r="F88" s="120"/>
      <c r="G88" s="118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20"/>
      <c r="F89" s="120"/>
      <c r="G89" s="118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20"/>
      <c r="F90" s="120"/>
      <c r="G90" s="118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20"/>
      <c r="F91" s="120"/>
      <c r="G91" s="118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20"/>
      <c r="F92" s="120"/>
      <c r="G92" s="118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20"/>
      <c r="F93" s="120"/>
      <c r="G93" s="118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20"/>
      <c r="F94" s="120"/>
      <c r="G94" s="118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20"/>
      <c r="F95" s="120"/>
      <c r="G95" s="118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20"/>
      <c r="F96" s="120"/>
      <c r="G96" s="118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20"/>
      <c r="F97" s="120"/>
      <c r="G97" s="118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20"/>
      <c r="F98" s="120"/>
      <c r="G98" s="118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20"/>
      <c r="F99" s="120"/>
      <c r="G99" s="118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20"/>
      <c r="F100" s="120"/>
      <c r="G100" s="118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20"/>
      <c r="F101" s="120"/>
      <c r="G101" s="118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20"/>
      <c r="F102" s="120"/>
      <c r="G102" s="118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20"/>
      <c r="F103" s="120"/>
      <c r="G103" s="118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20"/>
      <c r="F104" s="120"/>
      <c r="G104" s="118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20"/>
      <c r="F105" s="120"/>
      <c r="G105" s="118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20"/>
      <c r="F106" s="120"/>
      <c r="G106" s="118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20"/>
      <c r="F107" s="120"/>
      <c r="G107" s="118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20"/>
      <c r="F108" s="120"/>
      <c r="G108" s="118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20"/>
      <c r="F109" s="120"/>
      <c r="G109" s="118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20"/>
      <c r="F110" s="120"/>
      <c r="G110" s="118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20"/>
      <c r="F111" s="120"/>
      <c r="G111" s="118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20"/>
      <c r="F112" s="120"/>
      <c r="G112" s="118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20"/>
      <c r="F113" s="120"/>
      <c r="G113" s="118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20"/>
      <c r="F114" s="120"/>
      <c r="G114" s="118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20"/>
      <c r="F115" s="120"/>
      <c r="G115" s="118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20"/>
      <c r="F116" s="120"/>
      <c r="G116" s="118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20"/>
      <c r="F117" s="120"/>
      <c r="G117" s="118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20"/>
      <c r="F118" s="120"/>
      <c r="G118" s="118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20"/>
      <c r="F119" s="120"/>
      <c r="G119" s="118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20"/>
      <c r="F120" s="120"/>
      <c r="G120" s="118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20"/>
      <c r="F121" s="120"/>
      <c r="G121" s="118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20"/>
      <c r="F122" s="120"/>
      <c r="G122" s="118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20"/>
      <c r="F123" s="120"/>
      <c r="G123" s="118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20"/>
      <c r="F124" s="120"/>
      <c r="G124" s="118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20"/>
      <c r="F125" s="120"/>
      <c r="G125" s="118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20"/>
      <c r="F126" s="120"/>
      <c r="G126" s="118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20"/>
      <c r="F127" s="120"/>
      <c r="G127" s="118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20"/>
      <c r="F128" s="120"/>
      <c r="G128" s="118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20"/>
      <c r="F129" s="120"/>
      <c r="G129" s="118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20"/>
      <c r="F130" s="120"/>
      <c r="G130" s="118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20"/>
      <c r="F131" s="120"/>
      <c r="G131" s="118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20"/>
      <c r="F132" s="120"/>
      <c r="G132" s="118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20"/>
      <c r="F133" s="120"/>
      <c r="G133" s="118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20"/>
      <c r="F134" s="120"/>
      <c r="G134" s="118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20"/>
      <c r="F135" s="120"/>
      <c r="G135" s="118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20"/>
      <c r="F136" s="120"/>
      <c r="G136" s="118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20"/>
      <c r="F137" s="120"/>
      <c r="G137" s="118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20"/>
      <c r="F138" s="120"/>
      <c r="G138" s="118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20"/>
      <c r="F139" s="120"/>
      <c r="G139" s="118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20"/>
      <c r="F140" s="120"/>
      <c r="G140" s="118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20"/>
      <c r="F141" s="120"/>
      <c r="G141" s="118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20"/>
      <c r="F142" s="120"/>
      <c r="G142" s="118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20"/>
      <c r="F143" s="120"/>
      <c r="G143" s="118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20"/>
      <c r="F144" s="120"/>
      <c r="G144" s="118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20"/>
      <c r="F145" s="120"/>
      <c r="G145" s="118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20"/>
      <c r="F146" s="120"/>
      <c r="G146" s="118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20"/>
      <c r="F147" s="120"/>
      <c r="G147" s="118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20"/>
      <c r="F148" s="120"/>
      <c r="G148" s="118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20"/>
      <c r="F149" s="120"/>
      <c r="G149" s="118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20"/>
      <c r="F150" s="120"/>
      <c r="G150" s="118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20"/>
      <c r="F151" s="120"/>
      <c r="G151" s="118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20"/>
      <c r="F152" s="120"/>
      <c r="G152" s="118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20"/>
      <c r="F153" s="120"/>
      <c r="G153" s="118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20"/>
      <c r="F154" s="120"/>
      <c r="G154" s="118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20"/>
      <c r="F155" s="120"/>
      <c r="G155" s="118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20"/>
      <c r="F156" s="120"/>
      <c r="G156" s="118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20"/>
      <c r="F157" s="120"/>
      <c r="G157" s="118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20"/>
      <c r="F158" s="120"/>
      <c r="G158" s="118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20"/>
      <c r="F159" s="120"/>
      <c r="G159" s="118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20"/>
      <c r="F160" s="120"/>
      <c r="G160" s="118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20"/>
      <c r="F161" s="120"/>
      <c r="G161" s="118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20"/>
      <c r="F162" s="120"/>
      <c r="G162" s="118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20"/>
      <c r="F163" s="120"/>
      <c r="G163" s="118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20"/>
      <c r="F164" s="120"/>
      <c r="G164" s="118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20"/>
      <c r="F165" s="120"/>
      <c r="G165" s="118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20"/>
      <c r="F166" s="120"/>
      <c r="G166" s="118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20"/>
      <c r="F167" s="120"/>
      <c r="G167" s="118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20"/>
      <c r="F168" s="120"/>
      <c r="G168" s="118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20"/>
      <c r="F169" s="120"/>
      <c r="G169" s="118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20"/>
      <c r="F170" s="120"/>
      <c r="G170" s="118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20"/>
      <c r="F171" s="120"/>
      <c r="G171" s="118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20"/>
      <c r="F172" s="120"/>
      <c r="G172" s="118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20"/>
      <c r="F173" s="120"/>
      <c r="G173" s="118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20"/>
      <c r="F174" s="120"/>
      <c r="G174" s="118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20"/>
      <c r="F175" s="120"/>
      <c r="G175" s="118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20"/>
      <c r="F176" s="120"/>
      <c r="G176" s="118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20"/>
      <c r="F177" s="120"/>
      <c r="G177" s="118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20"/>
      <c r="F178" s="120"/>
      <c r="G178" s="118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20"/>
      <c r="F179" s="120"/>
      <c r="G179" s="118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20"/>
      <c r="F180" s="120"/>
      <c r="G180" s="118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20"/>
      <c r="F181" s="120"/>
      <c r="G181" s="118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20"/>
      <c r="F182" s="120"/>
      <c r="G182" s="118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20"/>
      <c r="F183" s="120"/>
      <c r="G183" s="118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20"/>
      <c r="F184" s="120"/>
      <c r="G184" s="118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20"/>
      <c r="F185" s="120"/>
      <c r="G185" s="118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20"/>
      <c r="F186" s="120"/>
      <c r="G186" s="118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20"/>
      <c r="F187" s="120"/>
      <c r="G187" s="118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20"/>
      <c r="F188" s="120"/>
      <c r="G188" s="118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20"/>
      <c r="F189" s="120"/>
      <c r="G189" s="118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20"/>
      <c r="F190" s="120"/>
      <c r="G190" s="118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20"/>
      <c r="F191" s="120"/>
      <c r="G191" s="118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20"/>
      <c r="F192" s="120"/>
      <c r="G192" s="118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20"/>
      <c r="F193" s="120"/>
      <c r="G193" s="118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20"/>
      <c r="F194" s="120"/>
      <c r="G194" s="118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20"/>
      <c r="F195" s="120"/>
      <c r="G195" s="118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20"/>
      <c r="F196" s="120"/>
      <c r="G196" s="118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20"/>
      <c r="F197" s="120"/>
      <c r="G197" s="118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20"/>
      <c r="F198" s="120"/>
      <c r="G198" s="118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20"/>
      <c r="F199" s="120"/>
      <c r="G199" s="118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20"/>
      <c r="F200" s="120"/>
      <c r="G200" s="118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20"/>
      <c r="F201" s="120"/>
      <c r="G201" s="118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20"/>
      <c r="F202" s="120"/>
      <c r="G202" s="118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20"/>
      <c r="F203" s="120"/>
      <c r="G203" s="118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20"/>
      <c r="F204" s="120"/>
      <c r="G204" s="118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20"/>
      <c r="F205" s="120"/>
      <c r="G205" s="118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20"/>
      <c r="F206" s="120"/>
      <c r="G206" s="118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20"/>
      <c r="F207" s="120"/>
      <c r="G207" s="118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20"/>
      <c r="F208" s="120"/>
      <c r="G208" s="118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20"/>
      <c r="F209" s="120"/>
      <c r="G209" s="118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20"/>
      <c r="F210" s="120"/>
      <c r="G210" s="118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20"/>
      <c r="F211" s="120"/>
      <c r="G211" s="118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20"/>
      <c r="F212" s="120"/>
      <c r="G212" s="118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20"/>
      <c r="F213" s="120"/>
      <c r="G213" s="118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20"/>
      <c r="F214" s="120"/>
      <c r="G214" s="118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20"/>
      <c r="F215" s="120"/>
      <c r="G215" s="118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20"/>
      <c r="F216" s="120"/>
      <c r="G216" s="118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20"/>
      <c r="F217" s="120"/>
      <c r="G217" s="118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20"/>
      <c r="F218" s="120"/>
      <c r="G218" s="118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20"/>
      <c r="F219" s="120"/>
      <c r="G219" s="118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20"/>
      <c r="F220" s="120"/>
      <c r="G220" s="118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20"/>
      <c r="F221" s="120"/>
      <c r="G221" s="118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20"/>
      <c r="F222" s="120"/>
      <c r="G222" s="118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20"/>
      <c r="F223" s="120"/>
      <c r="G223" s="118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20"/>
      <c r="F224" s="120"/>
      <c r="G224" s="118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20"/>
      <c r="F225" s="120"/>
      <c r="G225" s="118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20"/>
      <c r="F226" s="120"/>
      <c r="G226" s="118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20"/>
      <c r="F227" s="120"/>
      <c r="G227" s="118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20"/>
      <c r="F228" s="120"/>
      <c r="G228" s="118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20"/>
      <c r="F229" s="120"/>
      <c r="G229" s="118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20"/>
      <c r="F230" s="120"/>
      <c r="G230" s="118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20"/>
      <c r="F231" s="120"/>
      <c r="G231" s="118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20"/>
      <c r="F232" s="120"/>
      <c r="G232" s="118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20"/>
      <c r="F233" s="120"/>
      <c r="G233" s="118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20"/>
      <c r="F234" s="120"/>
      <c r="G234" s="118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20"/>
      <c r="F235" s="120"/>
      <c r="G235" s="118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20"/>
      <c r="F236" s="120"/>
      <c r="G236" s="118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20"/>
      <c r="F237" s="120"/>
      <c r="G237" s="118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20"/>
      <c r="F238" s="120"/>
      <c r="G238" s="118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20"/>
      <c r="F239" s="120"/>
      <c r="G239" s="118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20"/>
      <c r="F240" s="120"/>
      <c r="G240" s="118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20"/>
      <c r="F241" s="120"/>
      <c r="G241" s="118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20"/>
      <c r="F242" s="120"/>
      <c r="G242" s="118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20"/>
      <c r="F243" s="120"/>
      <c r="G243" s="118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20"/>
      <c r="F244" s="120"/>
      <c r="G244" s="118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20"/>
      <c r="F245" s="120"/>
      <c r="G245" s="118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20"/>
      <c r="F246" s="120"/>
      <c r="G246" s="118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20"/>
      <c r="F247" s="120"/>
      <c r="G247" s="118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20"/>
      <c r="F248" s="120"/>
      <c r="G248" s="118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20"/>
      <c r="F249" s="120"/>
      <c r="G249" s="118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20"/>
      <c r="F250" s="120"/>
      <c r="G250" s="118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20"/>
      <c r="F251" s="120"/>
      <c r="G251" s="118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20"/>
      <c r="F252" s="120"/>
      <c r="G252" s="118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20"/>
      <c r="F253" s="120"/>
      <c r="G253" s="118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20"/>
      <c r="F254" s="120"/>
      <c r="G254" s="118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20"/>
      <c r="F255" s="120"/>
      <c r="G255" s="118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20"/>
      <c r="F256" s="120"/>
      <c r="G256" s="118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20"/>
      <c r="F257" s="120"/>
      <c r="G257" s="118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20"/>
      <c r="F258" s="120"/>
      <c r="G258" s="118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20"/>
      <c r="F259" s="120"/>
      <c r="G259" s="118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20"/>
      <c r="F260" s="120"/>
      <c r="G260" s="118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20"/>
      <c r="F261" s="120"/>
      <c r="G261" s="118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20"/>
      <c r="F262" s="120"/>
      <c r="G262" s="118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20"/>
      <c r="F263" s="120"/>
      <c r="G263" s="118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20"/>
      <c r="F264" s="120"/>
      <c r="G264" s="118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20"/>
      <c r="F265" s="120"/>
      <c r="G265" s="118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20"/>
      <c r="F266" s="120"/>
      <c r="G266" s="118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20"/>
      <c r="F267" s="120"/>
      <c r="G267" s="118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20"/>
      <c r="F268" s="120"/>
      <c r="G268" s="118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20"/>
      <c r="F269" s="120"/>
      <c r="G269" s="118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20"/>
      <c r="F270" s="120"/>
      <c r="G270" s="118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20"/>
      <c r="F271" s="120"/>
      <c r="G271" s="118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20"/>
      <c r="F272" s="120"/>
      <c r="G272" s="118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20"/>
      <c r="F273" s="120"/>
      <c r="G273" s="118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20"/>
      <c r="F274" s="120"/>
      <c r="G274" s="118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20"/>
      <c r="F275" s="120"/>
      <c r="G275" s="118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20"/>
      <c r="F276" s="120"/>
      <c r="G276" s="118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20"/>
      <c r="F277" s="120"/>
      <c r="G277" s="118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20"/>
      <c r="F278" s="120"/>
      <c r="G278" s="118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20"/>
      <c r="F279" s="120"/>
      <c r="G279" s="118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20"/>
      <c r="F280" s="120"/>
      <c r="G280" s="118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20"/>
      <c r="F281" s="120"/>
      <c r="G281" s="118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20"/>
      <c r="F282" s="120"/>
      <c r="G282" s="118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20"/>
      <c r="F283" s="120"/>
      <c r="G283" s="118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20"/>
      <c r="F284" s="120"/>
      <c r="G284" s="118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20"/>
      <c r="F285" s="120"/>
      <c r="G285" s="118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20"/>
      <c r="F286" s="120"/>
      <c r="G286" s="118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20"/>
      <c r="F287" s="120"/>
      <c r="G287" s="118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20"/>
      <c r="F288" s="120"/>
      <c r="G288" s="118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20"/>
      <c r="F289" s="120"/>
      <c r="G289" s="118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20"/>
      <c r="F290" s="120"/>
      <c r="G290" s="118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20"/>
      <c r="F291" s="120"/>
      <c r="G291" s="118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20"/>
      <c r="F292" s="120"/>
      <c r="G292" s="118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20"/>
      <c r="F293" s="120"/>
      <c r="G293" s="118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20"/>
      <c r="F294" s="120"/>
      <c r="G294" s="118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20"/>
      <c r="F295" s="120"/>
      <c r="G295" s="118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20"/>
      <c r="F296" s="120"/>
      <c r="G296" s="118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20"/>
      <c r="F297" s="120"/>
      <c r="G297" s="118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20"/>
      <c r="F298" s="120"/>
      <c r="G298" s="118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20"/>
      <c r="F299" s="120"/>
      <c r="G299" s="118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20"/>
      <c r="F300" s="120"/>
      <c r="G300" s="118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20"/>
      <c r="F301" s="120"/>
      <c r="G301" s="118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20"/>
      <c r="F302" s="120"/>
      <c r="G302" s="118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20"/>
      <c r="F303" s="120"/>
      <c r="G303" s="118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20"/>
      <c r="F304" s="120"/>
      <c r="G304" s="118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20"/>
      <c r="F305" s="120"/>
      <c r="G305" s="118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20"/>
      <c r="F306" s="120"/>
      <c r="G306" s="118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20"/>
      <c r="F307" s="120"/>
      <c r="G307" s="118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20"/>
      <c r="F308" s="120"/>
      <c r="G308" s="118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20"/>
      <c r="F309" s="120"/>
      <c r="G309" s="118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20"/>
      <c r="F310" s="120"/>
      <c r="G310" s="118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20"/>
      <c r="F311" s="120"/>
      <c r="G311" s="118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20"/>
      <c r="F312" s="120"/>
      <c r="G312" s="118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20"/>
      <c r="F313" s="120"/>
      <c r="G313" s="118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20"/>
      <c r="F314" s="120"/>
      <c r="G314" s="118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20"/>
      <c r="F315" s="120"/>
      <c r="G315" s="118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20"/>
      <c r="F316" s="120"/>
      <c r="G316" s="118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20"/>
      <c r="F317" s="120"/>
      <c r="G317" s="118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20"/>
      <c r="F318" s="120"/>
      <c r="G318" s="118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20"/>
      <c r="F319" s="120"/>
      <c r="G319" s="118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20"/>
      <c r="F320" s="120"/>
      <c r="G320" s="118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20"/>
      <c r="F321" s="120"/>
      <c r="G321" s="118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20"/>
      <c r="F322" s="120"/>
      <c r="G322" s="118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20"/>
      <c r="F323" s="120"/>
      <c r="G323" s="118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20"/>
      <c r="F324" s="120"/>
      <c r="G324" s="118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20"/>
      <c r="F325" s="120"/>
      <c r="G325" s="118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20"/>
      <c r="F326" s="120"/>
      <c r="G326" s="118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20"/>
      <c r="F327" s="120"/>
      <c r="G327" s="118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20"/>
      <c r="F328" s="120"/>
      <c r="G328" s="118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20"/>
      <c r="F329" s="120"/>
      <c r="G329" s="118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20"/>
      <c r="F330" s="120"/>
      <c r="G330" s="118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20"/>
      <c r="F331" s="120"/>
      <c r="G331" s="118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20"/>
      <c r="F332" s="120"/>
      <c r="G332" s="118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20"/>
      <c r="F333" s="120"/>
      <c r="G333" s="118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20"/>
      <c r="F334" s="120"/>
      <c r="G334" s="118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20"/>
      <c r="F335" s="120"/>
      <c r="G335" s="118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20"/>
      <c r="F336" s="120"/>
      <c r="G336" s="118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20"/>
      <c r="F337" s="120"/>
      <c r="G337" s="118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20"/>
      <c r="F338" s="120"/>
      <c r="G338" s="118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20"/>
      <c r="F339" s="120"/>
      <c r="G339" s="118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20"/>
      <c r="F340" s="120"/>
      <c r="G340" s="118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20"/>
      <c r="F341" s="120"/>
      <c r="G341" s="118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20"/>
      <c r="F342" s="120"/>
      <c r="G342" s="118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20"/>
      <c r="F343" s="120"/>
      <c r="G343" s="118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20"/>
      <c r="F344" s="120"/>
      <c r="G344" s="118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20"/>
      <c r="F345" s="120"/>
      <c r="G345" s="118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20"/>
      <c r="F346" s="120"/>
      <c r="G346" s="118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20"/>
      <c r="F347" s="120"/>
      <c r="G347" s="118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20"/>
      <c r="F348" s="120"/>
      <c r="G348" s="118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20"/>
      <c r="F349" s="120"/>
      <c r="G349" s="118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20"/>
      <c r="F350" s="120"/>
      <c r="G350" s="118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20"/>
      <c r="F351" s="120"/>
      <c r="G351" s="118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20"/>
      <c r="F352" s="120"/>
      <c r="G352" s="118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20"/>
      <c r="F353" s="120"/>
      <c r="G353" s="118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20"/>
      <c r="F354" s="120"/>
      <c r="G354" s="118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20"/>
      <c r="F355" s="120"/>
      <c r="G355" s="118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20"/>
      <c r="F356" s="120"/>
      <c r="G356" s="118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20"/>
      <c r="F357" s="120"/>
      <c r="G357" s="118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20"/>
      <c r="F358" s="120"/>
      <c r="G358" s="118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20"/>
      <c r="F359" s="120"/>
      <c r="G359" s="118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20"/>
      <c r="F360" s="120"/>
      <c r="G360" s="118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20"/>
      <c r="F361" s="120"/>
      <c r="G361" s="118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20"/>
      <c r="F362" s="120"/>
      <c r="G362" s="118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20"/>
      <c r="F363" s="120"/>
      <c r="G363" s="118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20"/>
      <c r="F364" s="120"/>
      <c r="G364" s="118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20"/>
      <c r="F365" s="120"/>
      <c r="G365" s="118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20"/>
      <c r="F366" s="120"/>
      <c r="G366" s="118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20"/>
      <c r="F367" s="120"/>
      <c r="G367" s="118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20"/>
      <c r="F368" s="120"/>
      <c r="G368" s="118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20"/>
      <c r="F369" s="120"/>
      <c r="G369" s="118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20"/>
      <c r="F370" s="120"/>
      <c r="G370" s="118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20"/>
      <c r="F371" s="120"/>
      <c r="G371" s="118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20"/>
      <c r="F372" s="120"/>
      <c r="G372" s="118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20"/>
      <c r="F373" s="120"/>
      <c r="G373" s="118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20"/>
      <c r="F374" s="120"/>
      <c r="G374" s="118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20"/>
      <c r="F375" s="120"/>
      <c r="G375" s="118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20"/>
      <c r="F376" s="120"/>
      <c r="G376" s="118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20"/>
      <c r="F377" s="120"/>
      <c r="G377" s="118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20"/>
      <c r="F378" s="120"/>
      <c r="G378" s="118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20"/>
      <c r="F379" s="120"/>
      <c r="G379" s="118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20"/>
      <c r="F380" s="120"/>
      <c r="G380" s="118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20"/>
      <c r="F381" s="120"/>
      <c r="G381" s="118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20"/>
      <c r="F382" s="120"/>
      <c r="G382" s="118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20"/>
      <c r="F383" s="120"/>
      <c r="G383" s="118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20"/>
      <c r="F384" s="120"/>
      <c r="G384" s="118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20"/>
      <c r="F385" s="120"/>
      <c r="G385" s="118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20"/>
      <c r="F386" s="120"/>
      <c r="G386" s="118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20"/>
      <c r="F387" s="120"/>
      <c r="G387" s="118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20"/>
      <c r="F388" s="120"/>
      <c r="G388" s="118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20"/>
      <c r="F389" s="120"/>
      <c r="G389" s="118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20"/>
      <c r="F390" s="120"/>
      <c r="G390" s="118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20"/>
      <c r="F391" s="120"/>
      <c r="G391" s="118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20"/>
      <c r="F392" s="120"/>
      <c r="G392" s="118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20"/>
      <c r="F393" s="120"/>
      <c r="G393" s="118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20"/>
      <c r="F394" s="120"/>
      <c r="G394" s="118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20"/>
      <c r="F395" s="120"/>
      <c r="G395" s="118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20"/>
      <c r="F396" s="120"/>
      <c r="G396" s="118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20"/>
      <c r="F397" s="120"/>
      <c r="G397" s="118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20"/>
      <c r="F398" s="120"/>
      <c r="G398" s="118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20"/>
      <c r="F399" s="120"/>
      <c r="G399" s="118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20"/>
      <c r="F400" s="120"/>
      <c r="G400" s="118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20"/>
      <c r="F401" s="120"/>
      <c r="G401" s="118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20"/>
      <c r="F402" s="120"/>
      <c r="G402" s="118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20"/>
      <c r="F403" s="120"/>
      <c r="G403" s="118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20"/>
      <c r="F404" s="120"/>
      <c r="G404" s="118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20"/>
      <c r="F405" s="120"/>
      <c r="G405" s="118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20"/>
      <c r="F406" s="120"/>
      <c r="G406" s="118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20"/>
      <c r="F407" s="120"/>
      <c r="G407" s="118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20"/>
      <c r="F408" s="120"/>
      <c r="G408" s="118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20"/>
      <c r="F409" s="120"/>
      <c r="G409" s="118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20"/>
      <c r="F410" s="120"/>
      <c r="G410" s="118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20"/>
      <c r="F411" s="120"/>
      <c r="G411" s="118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20"/>
      <c r="F412" s="120"/>
      <c r="G412" s="118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20"/>
      <c r="F413" s="120"/>
      <c r="G413" s="118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20"/>
      <c r="F414" s="120"/>
      <c r="G414" s="118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20"/>
      <c r="F415" s="120"/>
      <c r="G415" s="118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20"/>
      <c r="F416" s="120"/>
      <c r="G416" s="118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20"/>
      <c r="F417" s="120"/>
      <c r="G417" s="118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20"/>
      <c r="F418" s="120"/>
      <c r="G418" s="118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20"/>
      <c r="F419" s="120"/>
      <c r="G419" s="118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20"/>
      <c r="F420" s="120"/>
      <c r="G420" s="118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20"/>
      <c r="F421" s="120"/>
      <c r="G421" s="118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20"/>
      <c r="F422" s="120"/>
      <c r="G422" s="118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20"/>
      <c r="F423" s="120"/>
      <c r="G423" s="118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20"/>
      <c r="F424" s="120"/>
      <c r="G424" s="118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20"/>
      <c r="F425" s="120"/>
      <c r="G425" s="118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20"/>
      <c r="F426" s="120"/>
      <c r="G426" s="118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20"/>
      <c r="F427" s="120"/>
      <c r="G427" s="118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20"/>
      <c r="F428" s="120"/>
      <c r="G428" s="118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20"/>
      <c r="F429" s="120"/>
      <c r="G429" s="118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20"/>
      <c r="F430" s="120"/>
      <c r="G430" s="118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20"/>
      <c r="F431" s="120"/>
      <c r="G431" s="118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20"/>
      <c r="F432" s="120"/>
      <c r="G432" s="118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20"/>
      <c r="F433" s="120"/>
      <c r="G433" s="118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20"/>
      <c r="F434" s="120"/>
      <c r="G434" s="118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20"/>
      <c r="F435" s="120"/>
      <c r="G435" s="118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20"/>
      <c r="F436" s="120"/>
      <c r="G436" s="118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20"/>
      <c r="F437" s="120"/>
      <c r="G437" s="118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20"/>
      <c r="F438" s="120"/>
      <c r="G438" s="118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20"/>
      <c r="F439" s="120"/>
      <c r="G439" s="118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20"/>
      <c r="F440" s="120"/>
      <c r="G440" s="118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20"/>
      <c r="F441" s="120"/>
      <c r="G441" s="118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20"/>
      <c r="F442" s="120"/>
      <c r="G442" s="118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20"/>
      <c r="F443" s="120"/>
      <c r="G443" s="118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20"/>
      <c r="F444" s="120"/>
      <c r="G444" s="118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20"/>
      <c r="F445" s="120"/>
      <c r="G445" s="118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20"/>
      <c r="F446" s="120"/>
      <c r="G446" s="118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20"/>
      <c r="F447" s="120"/>
      <c r="G447" s="118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20"/>
      <c r="F448" s="120"/>
      <c r="G448" s="118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20"/>
      <c r="F449" s="120"/>
      <c r="G449" s="118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20"/>
      <c r="F450" s="120"/>
      <c r="G450" s="118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20"/>
      <c r="F451" s="120"/>
      <c r="G451" s="118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20"/>
      <c r="F452" s="120"/>
      <c r="G452" s="118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20"/>
      <c r="F453" s="120"/>
      <c r="G453" s="118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20"/>
      <c r="F454" s="120"/>
      <c r="G454" s="118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20"/>
      <c r="F455" s="120"/>
      <c r="G455" s="118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20"/>
      <c r="F456" s="120"/>
      <c r="G456" s="118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20"/>
      <c r="F457" s="120"/>
      <c r="G457" s="118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20"/>
      <c r="F458" s="120"/>
      <c r="G458" s="118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20"/>
      <c r="F459" s="120"/>
      <c r="G459" s="118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20"/>
      <c r="F460" s="120"/>
      <c r="G460" s="118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20"/>
      <c r="F461" s="120"/>
      <c r="G461" s="118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20"/>
      <c r="F462" s="120"/>
      <c r="G462" s="118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20"/>
      <c r="F463" s="120"/>
      <c r="G463" s="118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20"/>
      <c r="F464" s="120"/>
      <c r="G464" s="118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20"/>
      <c r="F465" s="120"/>
      <c r="G465" s="118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20"/>
      <c r="F466" s="120"/>
      <c r="G466" s="118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20"/>
      <c r="F467" s="120"/>
      <c r="G467" s="118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20"/>
      <c r="F468" s="120"/>
      <c r="G468" s="118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20"/>
      <c r="F469" s="120"/>
      <c r="G469" s="118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20"/>
      <c r="F470" s="120"/>
      <c r="G470" s="118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20"/>
      <c r="F471" s="120"/>
      <c r="G471" s="118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20"/>
      <c r="F472" s="120"/>
      <c r="G472" s="118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20"/>
      <c r="F473" s="120"/>
      <c r="G473" s="118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20"/>
      <c r="F474" s="120"/>
      <c r="G474" s="118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20"/>
      <c r="F475" s="120"/>
      <c r="G475" s="118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20"/>
      <c r="F476" s="120"/>
      <c r="G476" s="118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20"/>
      <c r="F477" s="120"/>
      <c r="G477" s="118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20"/>
      <c r="F478" s="120"/>
      <c r="G478" s="118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20"/>
      <c r="F479" s="120"/>
      <c r="G479" s="118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20"/>
      <c r="F480" s="120"/>
      <c r="G480" s="118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20"/>
      <c r="F481" s="120"/>
      <c r="G481" s="118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20"/>
      <c r="F482" s="120"/>
      <c r="G482" s="118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20"/>
      <c r="F483" s="120"/>
      <c r="G483" s="118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20"/>
      <c r="F484" s="120"/>
      <c r="G484" s="118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20"/>
      <c r="F485" s="120"/>
      <c r="G485" s="118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20"/>
      <c r="F486" s="120"/>
      <c r="G486" s="118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20"/>
      <c r="F487" s="120"/>
      <c r="G487" s="118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20"/>
      <c r="F488" s="120"/>
      <c r="G488" s="118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20"/>
      <c r="F489" s="120"/>
      <c r="G489" s="118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20"/>
      <c r="F490" s="120"/>
      <c r="G490" s="118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20"/>
      <c r="F491" s="120"/>
      <c r="G491" s="118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20"/>
      <c r="F492" s="120"/>
      <c r="G492" s="118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20"/>
      <c r="F493" s="120"/>
      <c r="G493" s="118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20"/>
      <c r="F494" s="120"/>
      <c r="G494" s="118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20"/>
      <c r="F495" s="120"/>
      <c r="G495" s="118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20"/>
      <c r="F496" s="120"/>
      <c r="G496" s="118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20"/>
      <c r="F497" s="120"/>
      <c r="G497" s="118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20"/>
      <c r="F498" s="120"/>
      <c r="G498" s="118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20"/>
      <c r="F499" s="120"/>
      <c r="G499" s="118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20"/>
      <c r="F500" s="120"/>
      <c r="G500" s="118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20"/>
      <c r="F501" s="120"/>
      <c r="G501" s="118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20"/>
      <c r="F502" s="120"/>
      <c r="G502" s="118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20"/>
      <c r="F503" s="120"/>
      <c r="G503" s="118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20"/>
      <c r="F504" s="120"/>
      <c r="G504" s="118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20"/>
      <c r="F505" s="120"/>
      <c r="G505" s="118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20"/>
      <c r="F506" s="120"/>
      <c r="G506" s="118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20"/>
      <c r="F507" s="120"/>
      <c r="G507" s="118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20"/>
      <c r="F508" s="120"/>
      <c r="G508" s="118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20"/>
      <c r="F509" s="120"/>
      <c r="G509" s="118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20"/>
      <c r="F510" s="120"/>
      <c r="G510" s="118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20"/>
      <c r="F511" s="120"/>
      <c r="G511" s="118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20"/>
      <c r="F512" s="120"/>
      <c r="G512" s="118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20"/>
      <c r="F513" s="120"/>
      <c r="G513" s="118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20"/>
      <c r="F514" s="120"/>
      <c r="G514" s="118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20"/>
      <c r="F515" s="120"/>
      <c r="G515" s="118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20"/>
      <c r="F516" s="120"/>
      <c r="G516" s="118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20"/>
      <c r="F517" s="120"/>
      <c r="G517" s="118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20"/>
      <c r="F518" s="120"/>
      <c r="G518" s="118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20"/>
      <c r="F519" s="120"/>
      <c r="G519" s="118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20"/>
      <c r="F520" s="120"/>
      <c r="G520" s="118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20"/>
      <c r="F521" s="120"/>
      <c r="G521" s="118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20"/>
      <c r="F522" s="120"/>
      <c r="G522" s="118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20"/>
      <c r="F523" s="120"/>
      <c r="G523" s="118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20"/>
      <c r="F524" s="120"/>
      <c r="G524" s="118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20"/>
      <c r="F525" s="120"/>
      <c r="G525" s="118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20"/>
      <c r="F526" s="120"/>
      <c r="G526" s="118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20"/>
      <c r="F527" s="120"/>
      <c r="G527" s="118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20"/>
      <c r="F528" s="120"/>
      <c r="G528" s="118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20"/>
      <c r="F529" s="120"/>
      <c r="G529" s="118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20"/>
      <c r="F530" s="120"/>
      <c r="G530" s="118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20"/>
      <c r="F531" s="120"/>
      <c r="G531" s="118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20"/>
      <c r="F532" s="120"/>
      <c r="G532" s="118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20"/>
      <c r="F533" s="120"/>
      <c r="G533" s="118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20"/>
      <c r="F534" s="120"/>
      <c r="G534" s="118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20"/>
      <c r="F535" s="120"/>
      <c r="G535" s="118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20"/>
      <c r="F536" s="120"/>
      <c r="G536" s="118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20"/>
      <c r="F537" s="120"/>
      <c r="G537" s="118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20"/>
      <c r="F538" s="120"/>
      <c r="G538" s="118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20"/>
      <c r="F539" s="120"/>
      <c r="G539" s="118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20"/>
      <c r="F540" s="120"/>
      <c r="G540" s="118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20"/>
      <c r="F541" s="120"/>
      <c r="G541" s="118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20"/>
      <c r="F542" s="120"/>
      <c r="G542" s="118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20"/>
      <c r="F543" s="120"/>
      <c r="G543" s="118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20"/>
      <c r="F544" s="120"/>
      <c r="G544" s="118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20"/>
      <c r="F545" s="120"/>
      <c r="G545" s="118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20"/>
      <c r="F546" s="120"/>
      <c r="G546" s="118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20"/>
      <c r="F547" s="120"/>
      <c r="G547" s="118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20"/>
      <c r="F548" s="120"/>
      <c r="G548" s="118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20"/>
      <c r="F549" s="120"/>
      <c r="G549" s="118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20"/>
      <c r="F550" s="120"/>
      <c r="G550" s="118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20"/>
      <c r="F551" s="120"/>
      <c r="G551" s="118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20"/>
      <c r="F552" s="120"/>
      <c r="G552" s="118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20"/>
      <c r="F553" s="120"/>
      <c r="G553" s="118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20"/>
      <c r="F554" s="120"/>
      <c r="G554" s="118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20"/>
      <c r="F555" s="120"/>
      <c r="G555" s="118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20"/>
      <c r="F556" s="120"/>
      <c r="G556" s="118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20"/>
      <c r="F557" s="120"/>
      <c r="G557" s="118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20"/>
      <c r="F558" s="120"/>
      <c r="G558" s="118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20"/>
      <c r="F559" s="120"/>
      <c r="G559" s="118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20"/>
      <c r="F560" s="120"/>
      <c r="G560" s="118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20"/>
      <c r="F561" s="120"/>
      <c r="G561" s="118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20"/>
      <c r="F562" s="120"/>
      <c r="G562" s="118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20"/>
      <c r="F563" s="120"/>
      <c r="G563" s="118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20"/>
      <c r="F564" s="120"/>
      <c r="G564" s="118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20"/>
      <c r="F565" s="120"/>
      <c r="G565" s="118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20"/>
      <c r="F566" s="120"/>
      <c r="G566" s="118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20"/>
      <c r="F567" s="120"/>
      <c r="G567" s="118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20"/>
      <c r="F568" s="120"/>
      <c r="G568" s="118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20"/>
      <c r="F569" s="120"/>
      <c r="G569" s="118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20"/>
      <c r="F570" s="120"/>
      <c r="G570" s="118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20"/>
      <c r="F571" s="120"/>
      <c r="G571" s="118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20"/>
      <c r="F572" s="120"/>
      <c r="G572" s="118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20"/>
      <c r="F573" s="120"/>
      <c r="G573" s="118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20"/>
      <c r="F574" s="120"/>
      <c r="G574" s="118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20"/>
      <c r="F575" s="120"/>
      <c r="G575" s="118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20"/>
      <c r="F576" s="120"/>
      <c r="G576" s="118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20"/>
      <c r="F577" s="120"/>
      <c r="G577" s="118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20"/>
      <c r="F578" s="120"/>
      <c r="G578" s="118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20"/>
      <c r="F579" s="120"/>
      <c r="G579" s="118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20"/>
      <c r="F580" s="120"/>
      <c r="G580" s="118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20"/>
      <c r="F581" s="120"/>
      <c r="G581" s="118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20"/>
      <c r="F582" s="120"/>
      <c r="G582" s="118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20"/>
      <c r="F583" s="120"/>
      <c r="G583" s="118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20"/>
      <c r="F584" s="120"/>
      <c r="G584" s="118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20"/>
      <c r="F585" s="120"/>
      <c r="G585" s="118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20"/>
      <c r="F586" s="120"/>
      <c r="G586" s="118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20"/>
      <c r="F587" s="120"/>
      <c r="G587" s="118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20"/>
      <c r="F588" s="120"/>
      <c r="G588" s="118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20"/>
      <c r="F589" s="120"/>
      <c r="G589" s="118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20"/>
      <c r="F590" s="120"/>
      <c r="G590" s="118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20"/>
      <c r="F591" s="120"/>
      <c r="G591" s="118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20"/>
      <c r="F592" s="120"/>
      <c r="G592" s="118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20"/>
      <c r="F593" s="120"/>
      <c r="G593" s="118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20"/>
      <c r="F594" s="120"/>
      <c r="G594" s="118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20"/>
      <c r="F595" s="120"/>
      <c r="G595" s="118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20"/>
      <c r="F596" s="120"/>
      <c r="G596" s="118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20"/>
      <c r="F597" s="120"/>
      <c r="G597" s="118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20"/>
      <c r="F598" s="120"/>
      <c r="G598" s="118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20"/>
      <c r="F599" s="120"/>
      <c r="G599" s="118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20"/>
      <c r="F600" s="120"/>
      <c r="G600" s="118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20"/>
      <c r="F601" s="120"/>
      <c r="G601" s="118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20"/>
      <c r="F602" s="120"/>
      <c r="G602" s="118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20"/>
      <c r="F603" s="120"/>
      <c r="G603" s="118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20"/>
      <c r="F604" s="120"/>
      <c r="G604" s="118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20"/>
      <c r="F605" s="120"/>
      <c r="G605" s="118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20"/>
      <c r="F606" s="120"/>
      <c r="G606" s="118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20"/>
      <c r="F607" s="120"/>
      <c r="G607" s="118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20"/>
      <c r="F608" s="120"/>
      <c r="G608" s="118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20"/>
      <c r="F609" s="120"/>
      <c r="G609" s="118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20"/>
      <c r="F610" s="120"/>
      <c r="G610" s="118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20"/>
      <c r="F611" s="120"/>
      <c r="G611" s="118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20"/>
      <c r="F612" s="120"/>
      <c r="G612" s="118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20"/>
      <c r="F613" s="120"/>
      <c r="G613" s="118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20"/>
      <c r="F614" s="120"/>
      <c r="G614" s="118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20"/>
      <c r="F615" s="120"/>
      <c r="G615" s="118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20"/>
      <c r="F616" s="120"/>
      <c r="G616" s="118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20"/>
      <c r="F617" s="120"/>
      <c r="G617" s="118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20"/>
      <c r="F618" s="120"/>
      <c r="G618" s="118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20"/>
      <c r="F619" s="120"/>
      <c r="G619" s="118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20"/>
      <c r="F620" s="120"/>
      <c r="G620" s="118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20"/>
      <c r="F621" s="120"/>
      <c r="G621" s="118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20"/>
      <c r="F622" s="120"/>
      <c r="G622" s="118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20"/>
      <c r="F623" s="120"/>
      <c r="G623" s="118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20"/>
      <c r="F624" s="120"/>
      <c r="G624" s="118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20"/>
      <c r="F625" s="120"/>
      <c r="G625" s="118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20"/>
      <c r="F626" s="120"/>
      <c r="G626" s="118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20"/>
      <c r="F627" s="120"/>
      <c r="G627" s="118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20"/>
      <c r="F628" s="120"/>
      <c r="G628" s="118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20"/>
      <c r="F629" s="120"/>
      <c r="G629" s="118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20"/>
      <c r="F630" s="120"/>
      <c r="G630" s="118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20"/>
      <c r="F631" s="120"/>
      <c r="G631" s="118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20"/>
      <c r="F632" s="120"/>
      <c r="G632" s="118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20"/>
      <c r="F633" s="120"/>
      <c r="G633" s="118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20"/>
      <c r="F634" s="120"/>
      <c r="G634" s="118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20"/>
      <c r="F635" s="120"/>
      <c r="G635" s="118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20"/>
      <c r="F636" s="120"/>
      <c r="G636" s="118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20"/>
      <c r="F637" s="120"/>
      <c r="G637" s="118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20"/>
      <c r="F638" s="120"/>
      <c r="G638" s="118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20"/>
      <c r="F639" s="120"/>
      <c r="G639" s="118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20"/>
      <c r="F640" s="120"/>
      <c r="G640" s="118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20"/>
      <c r="F641" s="120"/>
      <c r="G641" s="118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20"/>
      <c r="F642" s="120"/>
      <c r="G642" s="118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20"/>
      <c r="F643" s="120"/>
      <c r="G643" s="118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20"/>
      <c r="F644" s="120"/>
      <c r="G644" s="118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20"/>
      <c r="F645" s="120"/>
      <c r="G645" s="118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20"/>
      <c r="F646" s="120"/>
      <c r="G646" s="118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20"/>
      <c r="F647" s="120"/>
      <c r="G647" s="118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20"/>
      <c r="F648" s="120"/>
      <c r="G648" s="118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20"/>
      <c r="F649" s="120"/>
      <c r="G649" s="118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20"/>
      <c r="F650" s="120"/>
      <c r="G650" s="118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20"/>
      <c r="F651" s="120"/>
      <c r="G651" s="118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20"/>
      <c r="F652" s="120"/>
      <c r="G652" s="118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20"/>
      <c r="F653" s="120"/>
      <c r="G653" s="118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20"/>
      <c r="F654" s="120"/>
      <c r="G654" s="118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20"/>
      <c r="F655" s="120"/>
      <c r="G655" s="118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20"/>
      <c r="F656" s="120"/>
      <c r="G656" s="118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20"/>
      <c r="F657" s="120"/>
      <c r="G657" s="118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20"/>
      <c r="F658" s="120"/>
      <c r="G658" s="118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20"/>
      <c r="F659" s="120"/>
      <c r="G659" s="118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20"/>
      <c r="F660" s="120"/>
      <c r="G660" s="118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20"/>
      <c r="F661" s="120"/>
      <c r="G661" s="118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20"/>
      <c r="F662" s="120"/>
      <c r="G662" s="118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20"/>
      <c r="F663" s="120"/>
      <c r="G663" s="118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20"/>
      <c r="F664" s="120"/>
      <c r="G664" s="118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20"/>
      <c r="F665" s="120"/>
      <c r="G665" s="118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20"/>
      <c r="F666" s="120"/>
      <c r="G666" s="118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20"/>
      <c r="F667" s="120"/>
      <c r="G667" s="118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20"/>
      <c r="F668" s="120"/>
      <c r="G668" s="118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20"/>
      <c r="F669" s="120"/>
      <c r="G669" s="118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20"/>
      <c r="F670" s="120"/>
      <c r="G670" s="118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20"/>
      <c r="F671" s="120"/>
      <c r="G671" s="118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20"/>
      <c r="F672" s="120"/>
      <c r="G672" s="118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20"/>
      <c r="F673" s="120"/>
      <c r="G673" s="118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20"/>
      <c r="F674" s="120"/>
      <c r="G674" s="118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20"/>
      <c r="F675" s="120"/>
      <c r="G675" s="118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20"/>
      <c r="F676" s="120"/>
      <c r="G676" s="118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20"/>
      <c r="F677" s="120"/>
      <c r="G677" s="118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20"/>
      <c r="F678" s="120"/>
      <c r="G678" s="118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20"/>
      <c r="F679" s="120"/>
      <c r="G679" s="118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20"/>
      <c r="F680" s="120"/>
      <c r="G680" s="118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20"/>
      <c r="F681" s="120"/>
      <c r="G681" s="118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20"/>
      <c r="F682" s="120"/>
      <c r="G682" s="118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20"/>
      <c r="F683" s="120"/>
      <c r="G683" s="118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20"/>
      <c r="F684" s="120"/>
      <c r="G684" s="118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20"/>
      <c r="F685" s="120"/>
      <c r="G685" s="118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20"/>
      <c r="F686" s="120"/>
      <c r="G686" s="118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20"/>
      <c r="F687" s="120"/>
      <c r="G687" s="118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20"/>
      <c r="F688" s="120"/>
      <c r="G688" s="118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20"/>
      <c r="F689" s="120"/>
      <c r="G689" s="118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20"/>
      <c r="F690" s="120"/>
      <c r="G690" s="118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20"/>
      <c r="F691" s="120"/>
      <c r="G691" s="118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20"/>
      <c r="F692" s="120"/>
      <c r="G692" s="118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20"/>
      <c r="F693" s="120"/>
      <c r="G693" s="118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20"/>
      <c r="F694" s="120"/>
      <c r="G694" s="118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20"/>
      <c r="F695" s="120"/>
      <c r="G695" s="118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20"/>
      <c r="F696" s="120"/>
      <c r="G696" s="118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20"/>
      <c r="F697" s="120"/>
      <c r="G697" s="118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20"/>
      <c r="F698" s="120"/>
      <c r="G698" s="118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20"/>
      <c r="F699" s="120"/>
      <c r="G699" s="118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20"/>
      <c r="F700" s="120"/>
      <c r="G700" s="118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20"/>
      <c r="F701" s="120"/>
      <c r="G701" s="118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20"/>
      <c r="F702" s="120"/>
      <c r="G702" s="118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20"/>
      <c r="F703" s="120"/>
      <c r="G703" s="118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20"/>
      <c r="F704" s="120"/>
      <c r="G704" s="118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20"/>
      <c r="F705" s="120"/>
      <c r="G705" s="118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20"/>
      <c r="F706" s="120"/>
      <c r="G706" s="118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20"/>
      <c r="F707" s="120"/>
      <c r="G707" s="118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20"/>
      <c r="F708" s="120"/>
      <c r="G708" s="118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20"/>
      <c r="F709" s="120"/>
      <c r="G709" s="118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20"/>
      <c r="F710" s="120"/>
      <c r="G710" s="118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20"/>
      <c r="F711" s="120"/>
      <c r="G711" s="118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20"/>
      <c r="F712" s="120"/>
      <c r="G712" s="118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20"/>
      <c r="F713" s="120"/>
      <c r="G713" s="118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20"/>
      <c r="F714" s="120"/>
      <c r="G714" s="118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20"/>
      <c r="F715" s="120"/>
      <c r="G715" s="118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20"/>
      <c r="F716" s="120"/>
      <c r="G716" s="118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20"/>
      <c r="F717" s="120"/>
      <c r="G717" s="118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20"/>
      <c r="F718" s="120"/>
      <c r="G718" s="118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20"/>
      <c r="F719" s="120"/>
      <c r="G719" s="118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20"/>
      <c r="F720" s="120"/>
      <c r="G720" s="118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20"/>
      <c r="F721" s="120"/>
      <c r="G721" s="118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20"/>
      <c r="F722" s="120"/>
      <c r="G722" s="118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20"/>
      <c r="F723" s="120"/>
      <c r="G723" s="118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20"/>
      <c r="F724" s="120"/>
      <c r="G724" s="118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20"/>
      <c r="F725" s="120"/>
      <c r="G725" s="118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20"/>
      <c r="F726" s="120"/>
      <c r="G726" s="118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20"/>
      <c r="F727" s="120"/>
      <c r="G727" s="118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20"/>
      <c r="F728" s="120"/>
      <c r="G728" s="118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20"/>
      <c r="F729" s="120"/>
      <c r="G729" s="118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20"/>
      <c r="F730" s="120"/>
      <c r="G730" s="118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20"/>
      <c r="F731" s="120"/>
      <c r="G731" s="118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20"/>
      <c r="F732" s="120"/>
      <c r="G732" s="118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20"/>
      <c r="F733" s="120"/>
      <c r="G733" s="118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20"/>
      <c r="F734" s="120"/>
      <c r="G734" s="118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20"/>
      <c r="F735" s="120"/>
      <c r="G735" s="118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20"/>
      <c r="F736" s="120"/>
      <c r="G736" s="118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20"/>
      <c r="F737" s="120"/>
      <c r="G737" s="118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20"/>
      <c r="F738" s="120"/>
      <c r="G738" s="118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20"/>
      <c r="F739" s="120"/>
      <c r="G739" s="118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20"/>
      <c r="F740" s="120"/>
      <c r="G740" s="118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20"/>
      <c r="F741" s="120"/>
      <c r="G741" s="118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20"/>
      <c r="F742" s="120"/>
      <c r="G742" s="118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20"/>
      <c r="F743" s="120"/>
      <c r="G743" s="118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20"/>
      <c r="F744" s="120"/>
      <c r="G744" s="118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20"/>
      <c r="F745" s="120"/>
      <c r="G745" s="118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20"/>
      <c r="F746" s="120"/>
      <c r="G746" s="118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20"/>
      <c r="F747" s="120"/>
      <c r="G747" s="118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20"/>
      <c r="F748" s="120"/>
      <c r="G748" s="118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20"/>
      <c r="F749" s="120"/>
      <c r="G749" s="118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20"/>
      <c r="F750" s="120"/>
      <c r="G750" s="118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20"/>
      <c r="F751" s="120"/>
      <c r="G751" s="118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20"/>
      <c r="F752" s="120"/>
      <c r="G752" s="118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20"/>
      <c r="F753" s="120"/>
      <c r="G753" s="118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20"/>
      <c r="F754" s="120"/>
      <c r="G754" s="118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20"/>
      <c r="F755" s="120"/>
      <c r="G755" s="118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20"/>
      <c r="F756" s="120"/>
      <c r="G756" s="118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20"/>
      <c r="F757" s="120"/>
      <c r="G757" s="118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20"/>
      <c r="F758" s="120"/>
      <c r="G758" s="118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20"/>
      <c r="F759" s="120"/>
      <c r="G759" s="118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20"/>
      <c r="F760" s="120"/>
      <c r="G760" s="118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20"/>
      <c r="F761" s="120"/>
      <c r="G761" s="118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20"/>
      <c r="F762" s="120"/>
      <c r="G762" s="118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20"/>
      <c r="F763" s="120"/>
      <c r="G763" s="118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20"/>
      <c r="F764" s="120"/>
      <c r="G764" s="118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20"/>
      <c r="F765" s="120"/>
      <c r="G765" s="118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20"/>
      <c r="F766" s="120"/>
      <c r="G766" s="118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20"/>
      <c r="F767" s="120"/>
      <c r="G767" s="118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20"/>
      <c r="F768" s="120"/>
      <c r="G768" s="118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20"/>
      <c r="F769" s="120"/>
      <c r="G769" s="118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20"/>
      <c r="F770" s="120"/>
      <c r="G770" s="118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20"/>
      <c r="F771" s="120"/>
      <c r="G771" s="118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20"/>
      <c r="F772" s="120"/>
      <c r="G772" s="118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20"/>
      <c r="F773" s="120"/>
      <c r="G773" s="118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20"/>
      <c r="F774" s="120"/>
      <c r="G774" s="118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20"/>
      <c r="F775" s="120"/>
      <c r="G775" s="118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20"/>
      <c r="F776" s="120"/>
      <c r="G776" s="118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20"/>
      <c r="F777" s="120"/>
      <c r="G777" s="118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20"/>
      <c r="F778" s="120"/>
      <c r="G778" s="118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20"/>
      <c r="F779" s="120"/>
      <c r="G779" s="118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20"/>
      <c r="F780" s="120"/>
      <c r="G780" s="118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20"/>
      <c r="F781" s="120"/>
      <c r="G781" s="118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20"/>
      <c r="F782" s="120"/>
      <c r="G782" s="118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20"/>
      <c r="F783" s="120"/>
      <c r="G783" s="118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20"/>
      <c r="F784" s="120"/>
      <c r="G784" s="118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20"/>
      <c r="F785" s="120"/>
      <c r="G785" s="118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20"/>
      <c r="F786" s="120"/>
      <c r="G786" s="118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20"/>
      <c r="F787" s="120"/>
      <c r="G787" s="118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20"/>
      <c r="F788" s="120"/>
      <c r="G788" s="118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20"/>
      <c r="F789" s="120"/>
      <c r="G789" s="118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20"/>
      <c r="F790" s="120"/>
      <c r="G790" s="118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20"/>
      <c r="F791" s="120"/>
      <c r="G791" s="118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20"/>
      <c r="F792" s="120"/>
      <c r="G792" s="118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20"/>
      <c r="F793" s="120"/>
      <c r="G793" s="118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20"/>
      <c r="F794" s="120"/>
      <c r="G794" s="118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20"/>
      <c r="F795" s="120"/>
      <c r="G795" s="118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20"/>
      <c r="F796" s="120"/>
      <c r="G796" s="118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20"/>
      <c r="F797" s="120"/>
      <c r="G797" s="118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20"/>
      <c r="F798" s="120"/>
      <c r="G798" s="118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20"/>
      <c r="F799" s="120"/>
      <c r="G799" s="118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20"/>
      <c r="F800" s="120"/>
      <c r="G800" s="118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20"/>
      <c r="F801" s="120"/>
      <c r="G801" s="118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20"/>
      <c r="F802" s="120"/>
      <c r="G802" s="118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20"/>
      <c r="F803" s="120"/>
      <c r="G803" s="118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20"/>
      <c r="F804" s="120"/>
      <c r="G804" s="118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20"/>
      <c r="F805" s="120"/>
      <c r="G805" s="118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20"/>
      <c r="F806" s="120"/>
      <c r="G806" s="118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20"/>
      <c r="F807" s="120"/>
      <c r="G807" s="118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20"/>
      <c r="F808" s="120"/>
      <c r="G808" s="118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20"/>
      <c r="F809" s="120"/>
      <c r="G809" s="118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20"/>
      <c r="F810" s="120"/>
      <c r="G810" s="118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20"/>
      <c r="F811" s="120"/>
      <c r="G811" s="118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20"/>
      <c r="F812" s="120"/>
      <c r="G812" s="118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20"/>
      <c r="F813" s="120"/>
      <c r="G813" s="118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20"/>
      <c r="F814" s="120"/>
      <c r="G814" s="118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20"/>
      <c r="F815" s="120"/>
      <c r="G815" s="118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20"/>
      <c r="F816" s="120"/>
      <c r="G816" s="118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20"/>
      <c r="F817" s="120"/>
      <c r="G817" s="118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20"/>
      <c r="F818" s="120"/>
      <c r="G818" s="118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20"/>
      <c r="F819" s="120"/>
      <c r="G819" s="118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20"/>
      <c r="F820" s="120"/>
      <c r="G820" s="118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20"/>
      <c r="F821" s="120"/>
      <c r="G821" s="118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20"/>
      <c r="F822" s="120"/>
      <c r="G822" s="118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20"/>
      <c r="F823" s="120"/>
      <c r="G823" s="118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20"/>
      <c r="F824" s="120"/>
      <c r="G824" s="118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20"/>
      <c r="F825" s="120"/>
      <c r="G825" s="118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20"/>
      <c r="F826" s="120"/>
      <c r="G826" s="118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20"/>
      <c r="F827" s="120"/>
      <c r="G827" s="118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20"/>
      <c r="F828" s="120"/>
      <c r="G828" s="118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20"/>
      <c r="F829" s="120"/>
      <c r="G829" s="118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20"/>
      <c r="F830" s="120"/>
      <c r="G830" s="118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20"/>
      <c r="F831" s="120"/>
      <c r="G831" s="118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20"/>
      <c r="F832" s="120"/>
      <c r="G832" s="118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20"/>
      <c r="F833" s="120"/>
      <c r="G833" s="118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20"/>
      <c r="F834" s="120"/>
      <c r="G834" s="118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20"/>
      <c r="F835" s="120"/>
      <c r="G835" s="118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20"/>
      <c r="F836" s="120"/>
      <c r="G836" s="118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20"/>
      <c r="F837" s="120"/>
      <c r="G837" s="118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20"/>
      <c r="F838" s="120"/>
      <c r="G838" s="118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20"/>
      <c r="F839" s="120"/>
      <c r="G839" s="118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20"/>
      <c r="F840" s="120"/>
      <c r="G840" s="118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20"/>
      <c r="F841" s="120"/>
      <c r="G841" s="118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20"/>
      <c r="F842" s="120"/>
      <c r="G842" s="118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20"/>
      <c r="F843" s="120"/>
      <c r="G843" s="118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20"/>
      <c r="F844" s="120"/>
      <c r="G844" s="118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20"/>
      <c r="F845" s="120"/>
      <c r="G845" s="118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20"/>
      <c r="F846" s="120"/>
      <c r="G846" s="118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20"/>
      <c r="F847" s="120"/>
      <c r="G847" s="118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20"/>
      <c r="F848" s="120"/>
      <c r="G848" s="118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20"/>
      <c r="F849" s="120"/>
      <c r="G849" s="118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20"/>
      <c r="F850" s="120"/>
      <c r="G850" s="118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20"/>
      <c r="F851" s="120"/>
      <c r="G851" s="118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20"/>
      <c r="F852" s="120"/>
      <c r="G852" s="118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20"/>
      <c r="F853" s="120"/>
      <c r="G853" s="118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20"/>
      <c r="F854" s="120"/>
      <c r="G854" s="118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20"/>
      <c r="F855" s="120"/>
      <c r="G855" s="118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20"/>
      <c r="F856" s="120"/>
      <c r="G856" s="118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20"/>
      <c r="F857" s="120"/>
      <c r="G857" s="118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20"/>
      <c r="F858" s="120"/>
      <c r="G858" s="118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20"/>
      <c r="F859" s="120"/>
      <c r="G859" s="118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20"/>
      <c r="F860" s="120"/>
      <c r="G860" s="118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20"/>
      <c r="F861" s="120"/>
      <c r="G861" s="118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20"/>
      <c r="F862" s="120"/>
      <c r="G862" s="118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20"/>
      <c r="F863" s="120"/>
      <c r="G863" s="118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20"/>
      <c r="F864" s="120"/>
      <c r="G864" s="118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20"/>
      <c r="F865" s="120"/>
      <c r="G865" s="118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20"/>
      <c r="F866" s="120"/>
      <c r="G866" s="118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20"/>
      <c r="F867" s="120"/>
      <c r="G867" s="118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20"/>
      <c r="F868" s="120"/>
      <c r="G868" s="118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20"/>
      <c r="F869" s="120"/>
      <c r="G869" s="118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20"/>
      <c r="F870" s="120"/>
      <c r="G870" s="118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20"/>
      <c r="F871" s="120"/>
      <c r="G871" s="118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20"/>
      <c r="F872" s="120"/>
      <c r="G872" s="118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20"/>
      <c r="F873" s="120"/>
      <c r="G873" s="118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20"/>
      <c r="F874" s="120"/>
      <c r="G874" s="118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20"/>
      <c r="F875" s="120"/>
      <c r="G875" s="118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20"/>
      <c r="F876" s="120"/>
      <c r="G876" s="118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20"/>
      <c r="F877" s="120"/>
      <c r="G877" s="118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20"/>
      <c r="F878" s="120"/>
      <c r="G878" s="118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20"/>
      <c r="F879" s="120"/>
      <c r="G879" s="118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20"/>
      <c r="F880" s="120"/>
      <c r="G880" s="118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20"/>
      <c r="F881" s="120"/>
      <c r="G881" s="118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20"/>
      <c r="F882" s="120"/>
      <c r="G882" s="118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20"/>
      <c r="F883" s="120"/>
      <c r="G883" s="118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20"/>
      <c r="F884" s="120"/>
      <c r="G884" s="118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20"/>
      <c r="F885" s="120"/>
      <c r="G885" s="118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20"/>
      <c r="F886" s="120"/>
      <c r="G886" s="118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20"/>
      <c r="F887" s="120"/>
      <c r="G887" s="118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20"/>
      <c r="F888" s="120"/>
      <c r="G888" s="118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20"/>
      <c r="F889" s="120"/>
      <c r="G889" s="118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20"/>
      <c r="F890" s="120"/>
      <c r="G890" s="118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20"/>
      <c r="F891" s="120"/>
      <c r="G891" s="118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20"/>
      <c r="F892" s="120"/>
      <c r="G892" s="118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20"/>
      <c r="F893" s="120"/>
      <c r="G893" s="118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20"/>
      <c r="F894" s="120"/>
      <c r="G894" s="118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20"/>
      <c r="F895" s="120"/>
      <c r="G895" s="118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20"/>
      <c r="F896" s="120"/>
      <c r="G896" s="118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20"/>
      <c r="F897" s="120"/>
      <c r="G897" s="118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20"/>
      <c r="F898" s="120"/>
      <c r="G898" s="118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20"/>
      <c r="F899" s="120"/>
      <c r="G899" s="118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20"/>
      <c r="F900" s="120"/>
      <c r="G900" s="118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20"/>
      <c r="F901" s="120"/>
      <c r="G901" s="118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20"/>
      <c r="F902" s="120"/>
      <c r="G902" s="118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20"/>
      <c r="F903" s="120"/>
      <c r="G903" s="118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20"/>
      <c r="F904" s="120"/>
      <c r="G904" s="118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20"/>
      <c r="F905" s="120"/>
      <c r="G905" s="118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20"/>
      <c r="F906" s="120"/>
      <c r="G906" s="118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20"/>
      <c r="F907" s="120"/>
      <c r="G907" s="118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20"/>
      <c r="F908" s="120"/>
      <c r="G908" s="118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20"/>
      <c r="F909" s="120"/>
      <c r="G909" s="118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20"/>
      <c r="F910" s="120"/>
      <c r="G910" s="118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20"/>
      <c r="F911" s="120"/>
      <c r="G911" s="118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20"/>
      <c r="F912" s="120"/>
      <c r="G912" s="118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20"/>
      <c r="F913" s="120"/>
      <c r="G913" s="118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20"/>
      <c r="F914" s="120"/>
      <c r="G914" s="118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20"/>
      <c r="F915" s="120"/>
      <c r="G915" s="118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20"/>
      <c r="F916" s="120"/>
      <c r="G916" s="118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20"/>
      <c r="F917" s="120"/>
      <c r="G917" s="118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20"/>
      <c r="F918" s="120"/>
      <c r="G918" s="118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20"/>
      <c r="F919" s="120"/>
      <c r="G919" s="118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20"/>
      <c r="F920" s="120"/>
      <c r="G920" s="118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20"/>
      <c r="F921" s="120"/>
      <c r="G921" s="118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20"/>
      <c r="F922" s="120"/>
      <c r="G922" s="118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20"/>
      <c r="F923" s="120"/>
      <c r="G923" s="118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20"/>
      <c r="F924" s="120"/>
      <c r="G924" s="118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20"/>
      <c r="F925" s="120"/>
      <c r="G925" s="118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20"/>
      <c r="F926" s="120"/>
      <c r="G926" s="118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20"/>
      <c r="F927" s="120"/>
      <c r="G927" s="118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20"/>
      <c r="F928" s="120"/>
      <c r="G928" s="118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20"/>
      <c r="F929" s="120"/>
      <c r="G929" s="118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20"/>
      <c r="F930" s="120"/>
      <c r="G930" s="118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20"/>
      <c r="F931" s="120"/>
      <c r="G931" s="118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20"/>
      <c r="F932" s="120"/>
      <c r="G932" s="118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20"/>
      <c r="F933" s="120"/>
      <c r="G933" s="118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20"/>
      <c r="F934" s="120"/>
      <c r="G934" s="118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20"/>
      <c r="F935" s="120"/>
      <c r="G935" s="118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20"/>
      <c r="F936" s="120"/>
      <c r="G936" s="118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20"/>
      <c r="F937" s="120"/>
      <c r="G937" s="118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20"/>
      <c r="F938" s="120"/>
      <c r="G938" s="118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20"/>
      <c r="F939" s="120"/>
      <c r="G939" s="118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20"/>
      <c r="F940" s="120"/>
      <c r="G940" s="118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20"/>
      <c r="F941" s="120"/>
      <c r="G941" s="118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20"/>
      <c r="F942" s="120"/>
      <c r="G942" s="118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20"/>
      <c r="F943" s="120"/>
      <c r="G943" s="118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20"/>
      <c r="F944" s="120"/>
      <c r="G944" s="118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20"/>
      <c r="F945" s="120"/>
      <c r="G945" s="118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20"/>
      <c r="F946" s="120"/>
      <c r="G946" s="118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20"/>
      <c r="F947" s="120"/>
      <c r="G947" s="118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20"/>
      <c r="F948" s="120"/>
      <c r="G948" s="118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20"/>
      <c r="F949" s="120"/>
      <c r="G949" s="118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20"/>
      <c r="F950" s="120"/>
      <c r="G950" s="118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20"/>
      <c r="F951" s="120"/>
      <c r="G951" s="118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20"/>
      <c r="F952" s="120"/>
      <c r="G952" s="118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20"/>
      <c r="F953" s="120"/>
      <c r="G953" s="118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20"/>
      <c r="F954" s="120"/>
      <c r="G954" s="118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20"/>
      <c r="F955" s="120"/>
      <c r="G955" s="118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20"/>
      <c r="F956" s="120"/>
      <c r="G956" s="118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20"/>
      <c r="F957" s="120"/>
      <c r="G957" s="118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20"/>
      <c r="F958" s="120"/>
      <c r="G958" s="118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20"/>
      <c r="F959" s="120"/>
      <c r="G959" s="118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20"/>
      <c r="F960" s="120"/>
      <c r="G960" s="118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20"/>
      <c r="F961" s="120"/>
      <c r="G961" s="118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20"/>
      <c r="F962" s="120"/>
      <c r="G962" s="118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20"/>
      <c r="F963" s="120"/>
      <c r="G963" s="118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20"/>
      <c r="F964" s="120"/>
      <c r="G964" s="118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20"/>
      <c r="F965" s="120"/>
      <c r="G965" s="118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20"/>
      <c r="F966" s="120"/>
      <c r="G966" s="118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20"/>
      <c r="F967" s="120"/>
      <c r="G967" s="118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20"/>
      <c r="F968" s="120"/>
      <c r="G968" s="118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20"/>
      <c r="F969" s="120"/>
      <c r="G969" s="118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20"/>
      <c r="F970" s="120"/>
      <c r="G970" s="118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20"/>
      <c r="F971" s="120"/>
      <c r="G971" s="118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20"/>
      <c r="F972" s="120"/>
      <c r="G972" s="118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20"/>
      <c r="F973" s="120"/>
      <c r="G973" s="118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20"/>
      <c r="F974" s="120"/>
      <c r="G974" s="118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20"/>
      <c r="F975" s="120"/>
      <c r="G975" s="118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20"/>
      <c r="F976" s="120"/>
      <c r="G976" s="118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20"/>
      <c r="F977" s="120"/>
      <c r="G977" s="118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20"/>
      <c r="F978" s="120"/>
      <c r="G978" s="118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20"/>
      <c r="F979" s="120"/>
      <c r="G979" s="118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20"/>
      <c r="F980" s="120"/>
      <c r="G980" s="118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20"/>
      <c r="F981" s="120"/>
      <c r="G981" s="118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20"/>
      <c r="F982" s="120"/>
      <c r="G982" s="118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20"/>
      <c r="F983" s="120"/>
      <c r="G983" s="118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20"/>
      <c r="F984" s="120"/>
      <c r="G984" s="118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20"/>
      <c r="F985" s="120"/>
      <c r="G985" s="118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20"/>
      <c r="F986" s="120"/>
      <c r="G986" s="118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20"/>
      <c r="F987" s="120"/>
      <c r="G987" s="118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20"/>
      <c r="F988" s="120"/>
      <c r="G988" s="118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20"/>
      <c r="F989" s="120"/>
      <c r="G989" s="118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20"/>
      <c r="F990" s="120"/>
      <c r="G990" s="118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20"/>
      <c r="F991" s="120"/>
      <c r="G991" s="118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20"/>
      <c r="F992" s="120"/>
      <c r="G992" s="118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N5:S5"/>
    <mergeCell ref="T5:Y5"/>
    <mergeCell ref="Z5:AE5"/>
    <mergeCell ref="AF5:AK5"/>
    <mergeCell ref="AE6:AE7"/>
    <mergeCell ref="AD6:AD7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2022-02-09T06:19:09Z</cp:lastPrinted>
  <dcterms:created xsi:type="dcterms:W3CDTF">2007-11-19T19:29:36Z</dcterms:created>
  <dcterms:modified xsi:type="dcterms:W3CDTF">2024-05-07T11:00:34Z</dcterms:modified>
</cp:coreProperties>
</file>