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dyta\Desktop\Plany sudiów politologia_poprawione\"/>
    </mc:Choice>
  </mc:AlternateContent>
  <bookViews>
    <workbookView xWindow="0" yWindow="0" windowWidth="28800" windowHeight="12030"/>
  </bookViews>
  <sheets>
    <sheet name="plan studiów" sheetId="5" r:id="rId1"/>
  </sheets>
  <definedNames>
    <definedName name="_xlnm._FilterDatabase" localSheetId="0" hidden="1">'plan studiów'!$A$8:$P$33</definedName>
    <definedName name="_xlnm.Print_Area" localSheetId="0">'plan studiów'!$A$1:$AD$33</definedName>
    <definedName name="OLE_LINK1" localSheetId="0">'plan studiów'!#REF!</definedName>
    <definedName name="_xlnm.Print_Titles" localSheetId="0">'plan studiów'!$5:$7</definedName>
  </definedNames>
  <calcPr calcId="162913"/>
</workbook>
</file>

<file path=xl/calcChain.xml><?xml version="1.0" encoding="utf-8"?>
<calcChain xmlns="http://schemas.openxmlformats.org/spreadsheetml/2006/main">
  <c r="AD50" i="5" l="1"/>
  <c r="Y50" i="5"/>
  <c r="X50" i="5"/>
  <c r="S50" i="5"/>
  <c r="AD49" i="5"/>
  <c r="Y49" i="5"/>
  <c r="X49" i="5"/>
  <c r="S49" i="5"/>
  <c r="AD48" i="5"/>
  <c r="AD51" i="5" s="1"/>
  <c r="Y48" i="5"/>
  <c r="Y51" i="5" s="1"/>
  <c r="X48" i="5"/>
  <c r="X51" i="5" s="1"/>
  <c r="S48" i="5"/>
  <c r="L49" i="5"/>
  <c r="R49" i="5"/>
  <c r="R50" i="5"/>
  <c r="M50" i="5"/>
  <c r="M49" i="5"/>
  <c r="R48" i="5"/>
  <c r="M48" i="5"/>
  <c r="L50" i="5"/>
  <c r="L48" i="5"/>
  <c r="L51" i="5" s="1"/>
  <c r="G50" i="5"/>
  <c r="G49" i="5"/>
  <c r="G48" i="5"/>
  <c r="G51" i="5" s="1"/>
  <c r="M51" i="5" l="1"/>
  <c r="S51" i="5"/>
  <c r="R51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E49" i="5" l="1"/>
  <c r="D49" i="5"/>
  <c r="D9" i="5" l="1"/>
  <c r="E9" i="5"/>
  <c r="F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44" i="5"/>
  <c r="E44" i="5"/>
  <c r="D45" i="5"/>
  <c r="E45" i="5"/>
  <c r="D46" i="5"/>
  <c r="E46" i="5"/>
  <c r="F8" i="5"/>
  <c r="E8" i="5"/>
  <c r="D8" i="5"/>
  <c r="E50" i="5" l="1"/>
  <c r="D48" i="5"/>
  <c r="D51" i="5" s="1"/>
  <c r="D50" i="5"/>
  <c r="E48" i="5"/>
  <c r="E51" i="5" s="1"/>
</calcChain>
</file>

<file path=xl/sharedStrings.xml><?xml version="1.0" encoding="utf-8"?>
<sst xmlns="http://schemas.openxmlformats.org/spreadsheetml/2006/main" count="131" uniqueCount="65">
  <si>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</si>
  <si>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</si>
  <si>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</si>
  <si>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</si>
  <si>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</si>
  <si>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</si>
  <si>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</si>
  <si>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</si>
  <si>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</si>
  <si>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</si>
  <si>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</si>
  <si>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</si>
  <si>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L/S</t>
  </si>
  <si>
    <t>K</t>
  </si>
  <si>
    <t>PLAN STUDIÓW STACJONARNYCH</t>
  </si>
  <si>
    <t>Uniwersytet Zielonogórski</t>
  </si>
  <si>
    <t>Metodologia badań politologicznych</t>
  </si>
  <si>
    <t>Teoria polityki</t>
  </si>
  <si>
    <t>egz.</t>
  </si>
  <si>
    <r>
      <t>Nazwa kierunku studiów:</t>
    </r>
    <r>
      <rPr>
        <b/>
        <sz val="10"/>
        <color indexed="8"/>
        <rFont val="Arial"/>
        <family val="2"/>
        <charset val="238"/>
      </rPr>
      <t xml:space="preserve"> Politologia</t>
    </r>
  </si>
  <si>
    <r>
      <t>Forma studiów:</t>
    </r>
    <r>
      <rPr>
        <b/>
        <sz val="10"/>
        <color indexed="8"/>
        <rFont val="Arial"/>
        <family val="2"/>
        <charset val="238"/>
      </rPr>
      <t xml:space="preserve"> stacjonarne 2 stopnia</t>
    </r>
  </si>
  <si>
    <t>czas trwania: 4 semestry</t>
  </si>
  <si>
    <t>Historia instytucji politycznych</t>
  </si>
  <si>
    <t>Seminarium magisterskie</t>
  </si>
  <si>
    <t>Psychologia polityki</t>
  </si>
  <si>
    <t>Komunikowanie polityczne</t>
  </si>
  <si>
    <t>Socjologia polityki</t>
  </si>
  <si>
    <t>Ruchy społeczne</t>
  </si>
  <si>
    <t>Translatorium politologiczne</t>
  </si>
  <si>
    <t xml:space="preserve">Przedmiot humanistyczny </t>
  </si>
  <si>
    <t>Decydowanie polityczne</t>
  </si>
  <si>
    <t>Ekonomia polityczna</t>
  </si>
  <si>
    <t>Polityka bezpieczeństwa w systemie politycznym RP</t>
  </si>
  <si>
    <t>Polityka bezpieczeństwa i obrony Unii Europejskiej</t>
  </si>
  <si>
    <t>Współczesne konflikty zbrojne</t>
  </si>
  <si>
    <t xml:space="preserve">Cyberbezpieczeństwo </t>
  </si>
  <si>
    <t>Zarządzanie kryzysowe</t>
  </si>
  <si>
    <t xml:space="preserve">Sondaże przedwyborcze a PR i marketing polityczny </t>
  </si>
  <si>
    <t xml:space="preserve">Kompetencje przywódcy politycznego </t>
  </si>
  <si>
    <t xml:space="preserve">Komunikacja i perswazja w kampaniach prezydenckich </t>
  </si>
  <si>
    <t xml:space="preserve">Komunikacja i perswazja w kampaniach parlamentarnych i samorządowych </t>
  </si>
  <si>
    <t>Marketing i PR polityczny a kreowanie informacji w mediach masowych</t>
  </si>
  <si>
    <t xml:space="preserve">Komunikacja kryzysowa w polityce </t>
  </si>
  <si>
    <t>WYDZIAŁ NAUK SPOŁECZNYCH</t>
  </si>
  <si>
    <t>Wprowadzenie do politologii / Historia konfliktów zbrojnych po 1945 roku</t>
  </si>
  <si>
    <t xml:space="preserve"> Polityka wewnętrzna Polski po 1989 roku</t>
  </si>
  <si>
    <t>Przedmiot do wyboru: Politologia religii / Negocjacje polityczne</t>
  </si>
  <si>
    <t>Język obcy nowożytny B2Plus</t>
  </si>
  <si>
    <t>Geopolityka</t>
  </si>
  <si>
    <t>Przedmiot do wyboru: Peacekeeping and Stability Missions / Polityka pamięci</t>
  </si>
  <si>
    <t>Przedmiot do wyboru: Wyzwania i zagrożenia XXI wieku / Mniejszości narodowe w polityce państwa</t>
  </si>
  <si>
    <t>Prawo Unii Europejskiej</t>
  </si>
  <si>
    <t>Przedmiot do wyboru:  Europe in International Relations / Film a polityka</t>
  </si>
  <si>
    <t>Przedmiot do wyboru: Humor w polskiej polityce po 1989 roku /  Fundamentalisms and Extremisms</t>
  </si>
  <si>
    <t>Kultura polityczna</t>
  </si>
  <si>
    <t>Przedmiot do wyboru: Polityka regionalna / North America in International Relations</t>
  </si>
  <si>
    <t>Przedmiot do wyboru: Wojsko polskie w misjach pokojowych i stabilizacyjnych / Kobiety w polityce</t>
  </si>
  <si>
    <t>MODUŁ PRZEDMIOTÓW OGÓLNYCH (PODSTAWOWE I KIERUNKOWE)</t>
  </si>
  <si>
    <t>zal./o.</t>
  </si>
  <si>
    <t>SPECJALNOŚĆ 1.</t>
  </si>
  <si>
    <t>SPECJALNOŚĆ 2.</t>
  </si>
  <si>
    <t>SUMA (MPP+S)</t>
  </si>
  <si>
    <t>SPECJALNOŚĆ 1.  Polityka bezpieczeństwa</t>
  </si>
  <si>
    <t>SPECJALNOŚĆ 2.  Marketing i PR polityczny</t>
  </si>
  <si>
    <t>Rekrutacja w roku akademickim 20242025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</si>
</sst>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 shrinkToFi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 shrinkToFit="1"/>
    </xf>
    <xf numFmtId="0" fontId="12" fillId="8" borderId="5" xfId="0" applyFont="1" applyFill="1" applyBorder="1" applyAlignment="1">
      <alignment horizontal="center" vertical="center" textRotation="90" wrapText="1"/>
    </xf>
    <xf numFmtId="0" fontId="12" fillId="7" borderId="5" xfId="0" applyFont="1" applyFill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textRotation="90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textRotation="90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textRotation="90" wrapText="1"/>
    </xf>
    <xf numFmtId="0" fontId="0" fillId="3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5"/>
  <sheetViews>
    <sheetView showGridLines="0" tabSelected="1" zoomScale="80" zoomScaleNormal="80" zoomScaleSheetLayoutView="70" zoomScalePageLayoutView="70" workbookViewId="0">
      <selection activeCell="C42" sqref="C42"/>
    </sheetView>
  </sheetViews>
  <sheetFormatPr defaultColWidth="8.85546875" defaultRowHeight="21" customHeight="1" x14ac:dyDescent="0.2"/>
  <cols>
    <col min="1" max="1" width="4.85546875" style="14" customWidth="1"/>
    <col min="2" max="2" width="8.42578125" style="31" customWidth="1"/>
    <col min="3" max="3" width="80.85546875" style="5" bestFit="1" customWidth="1"/>
    <col min="4" max="4" width="8" style="14" customWidth="1"/>
    <col min="5" max="5" width="5.7109375" style="14" customWidth="1"/>
    <col min="6" max="6" width="8.5703125" style="5" customWidth="1"/>
    <col min="7" max="8" width="4.28515625" style="14" customWidth="1"/>
    <col min="9" max="9" width="4.28515625" style="5" customWidth="1"/>
    <col min="10" max="10" width="5" style="5" bestFit="1" customWidth="1"/>
    <col min="11" max="11" width="7.7109375" style="14" customWidth="1"/>
    <col min="12" max="13" width="4.28515625" style="14" customWidth="1"/>
    <col min="14" max="14" width="5.42578125" style="14" bestFit="1" customWidth="1"/>
    <col min="15" max="15" width="4.28515625" style="5" customWidth="1"/>
    <col min="16" max="16" width="5" style="5" bestFit="1" customWidth="1"/>
    <col min="17" max="17" width="7.7109375" style="14" customWidth="1"/>
    <col min="18" max="20" width="4.28515625" style="14" customWidth="1"/>
    <col min="21" max="21" width="4.28515625" style="5" customWidth="1"/>
    <col min="22" max="22" width="5" style="5" bestFit="1" customWidth="1"/>
    <col min="23" max="23" width="7.7109375" style="14" customWidth="1"/>
    <col min="24" max="26" width="4.28515625" style="14" customWidth="1"/>
    <col min="27" max="27" width="4.28515625" style="5" customWidth="1"/>
    <col min="28" max="28" width="5" style="5" bestFit="1" customWidth="1"/>
    <col min="29" max="29" width="7.7109375" style="14" customWidth="1"/>
    <col min="30" max="30" width="4.28515625" style="14" customWidth="1"/>
    <col min="31" max="31" width="5.140625" style="4" customWidth="1"/>
    <col min="32" max="45" width="8.85546875" style="4"/>
    <col min="46" max="16384" width="8.85546875" style="5"/>
  </cols>
  <sheetData>
    <row r="1" spans="1:45" ht="21" customHeight="1" x14ac:dyDescent="0.2">
      <c r="C1" s="28" t="s">
        <v>14</v>
      </c>
      <c r="D1" s="5" t="s">
        <v>64</v>
      </c>
      <c r="E1" s="26"/>
      <c r="G1" s="26"/>
      <c r="H1" s="26"/>
      <c r="I1" s="26"/>
      <c r="J1" s="26"/>
      <c r="K1" s="5"/>
      <c r="L1" s="26"/>
      <c r="M1" s="26"/>
      <c r="N1" s="5" t="s">
        <v>15</v>
      </c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9"/>
    </row>
    <row r="2" spans="1:45" ht="21" customHeight="1" x14ac:dyDescent="0.2">
      <c r="A2" s="10"/>
      <c r="B2" s="117"/>
      <c r="C2" s="27" t="s">
        <v>19</v>
      </c>
      <c r="D2" s="30" t="s">
        <v>21</v>
      </c>
      <c r="N2" s="67" t="s">
        <v>43</v>
      </c>
      <c r="Q2" s="5"/>
      <c r="R2" s="5"/>
      <c r="S2" s="5"/>
      <c r="T2" s="5"/>
    </row>
    <row r="3" spans="1:45" ht="21" customHeight="1" x14ac:dyDescent="0.2">
      <c r="A3" s="10"/>
      <c r="B3" s="117"/>
      <c r="C3" s="27" t="s">
        <v>20</v>
      </c>
    </row>
    <row r="4" spans="1:45" ht="21" customHeight="1" thickBot="1" x14ac:dyDescent="0.25">
      <c r="A4" s="12"/>
      <c r="B4" s="12"/>
    </row>
    <row r="5" spans="1:45" ht="21" customHeight="1" x14ac:dyDescent="0.2">
      <c r="A5" s="128" t="s">
        <v>0</v>
      </c>
      <c r="B5" s="129"/>
      <c r="C5" s="130" t="s">
        <v>1</v>
      </c>
      <c r="D5" s="131" t="s">
        <v>5</v>
      </c>
      <c r="E5" s="131" t="s">
        <v>2</v>
      </c>
      <c r="F5" s="141" t="s">
        <v>6</v>
      </c>
      <c r="G5" s="132" t="s">
        <v>8</v>
      </c>
      <c r="H5" s="133"/>
      <c r="I5" s="133"/>
      <c r="J5" s="133"/>
      <c r="K5" s="133"/>
      <c r="L5" s="134"/>
      <c r="M5" s="135" t="s">
        <v>9</v>
      </c>
      <c r="N5" s="136"/>
      <c r="O5" s="136"/>
      <c r="P5" s="136"/>
      <c r="Q5" s="136"/>
      <c r="R5" s="136"/>
      <c r="S5" s="132" t="s">
        <v>10</v>
      </c>
      <c r="T5" s="133"/>
      <c r="U5" s="133"/>
      <c r="V5" s="133"/>
      <c r="W5" s="133"/>
      <c r="X5" s="134"/>
      <c r="Y5" s="135" t="s">
        <v>11</v>
      </c>
      <c r="Z5" s="136"/>
      <c r="AA5" s="136"/>
      <c r="AB5" s="136"/>
      <c r="AC5" s="136"/>
      <c r="AD5" s="137"/>
      <c r="AE5" s="13"/>
    </row>
    <row r="6" spans="1:45" ht="21" customHeight="1" x14ac:dyDescent="0.2">
      <c r="A6" s="138"/>
      <c r="B6" s="94"/>
      <c r="C6" s="113"/>
      <c r="D6" s="115"/>
      <c r="E6" s="115"/>
      <c r="F6" s="142"/>
      <c r="G6" s="99" t="s">
        <v>7</v>
      </c>
      <c r="H6" s="100"/>
      <c r="I6" s="100"/>
      <c r="J6" s="101"/>
      <c r="K6" s="102" t="s">
        <v>6</v>
      </c>
      <c r="L6" s="106" t="s">
        <v>2</v>
      </c>
      <c r="M6" s="108" t="s">
        <v>7</v>
      </c>
      <c r="N6" s="109"/>
      <c r="O6" s="109"/>
      <c r="P6" s="110"/>
      <c r="Q6" s="111" t="s">
        <v>6</v>
      </c>
      <c r="R6" s="148" t="s">
        <v>2</v>
      </c>
      <c r="S6" s="99" t="s">
        <v>7</v>
      </c>
      <c r="T6" s="100"/>
      <c r="U6" s="100"/>
      <c r="V6" s="101"/>
      <c r="W6" s="102" t="s">
        <v>6</v>
      </c>
      <c r="X6" s="106" t="s">
        <v>2</v>
      </c>
      <c r="Y6" s="108" t="s">
        <v>7</v>
      </c>
      <c r="Z6" s="109"/>
      <c r="AA6" s="109"/>
      <c r="AB6" s="110"/>
      <c r="AC6" s="111" t="s">
        <v>6</v>
      </c>
      <c r="AD6" s="104" t="s">
        <v>2</v>
      </c>
      <c r="AE6" s="1"/>
    </row>
    <row r="7" spans="1:45" ht="21" customHeight="1" thickBot="1" x14ac:dyDescent="0.25">
      <c r="A7" s="158"/>
      <c r="B7" s="95"/>
      <c r="C7" s="114"/>
      <c r="D7" s="116"/>
      <c r="E7" s="116" t="s">
        <v>2</v>
      </c>
      <c r="F7" s="159" t="s">
        <v>6</v>
      </c>
      <c r="G7" s="80" t="s">
        <v>3</v>
      </c>
      <c r="H7" s="70" t="s">
        <v>4</v>
      </c>
      <c r="I7" s="70" t="s">
        <v>13</v>
      </c>
      <c r="J7" s="70" t="s">
        <v>12</v>
      </c>
      <c r="K7" s="103"/>
      <c r="L7" s="107"/>
      <c r="M7" s="71" t="s">
        <v>3</v>
      </c>
      <c r="N7" s="71" t="s">
        <v>4</v>
      </c>
      <c r="O7" s="71" t="s">
        <v>13</v>
      </c>
      <c r="P7" s="71" t="s">
        <v>12</v>
      </c>
      <c r="Q7" s="112"/>
      <c r="R7" s="160"/>
      <c r="S7" s="80" t="s">
        <v>3</v>
      </c>
      <c r="T7" s="70" t="s">
        <v>4</v>
      </c>
      <c r="U7" s="70" t="s">
        <v>13</v>
      </c>
      <c r="V7" s="70" t="s">
        <v>12</v>
      </c>
      <c r="W7" s="103"/>
      <c r="X7" s="107"/>
      <c r="Y7" s="71" t="s">
        <v>3</v>
      </c>
      <c r="Z7" s="71" t="s">
        <v>4</v>
      </c>
      <c r="AA7" s="71" t="s">
        <v>13</v>
      </c>
      <c r="AB7" s="71" t="s">
        <v>12</v>
      </c>
      <c r="AC7" s="112"/>
      <c r="AD7" s="105"/>
      <c r="AE7" s="2"/>
    </row>
    <row r="8" spans="1:45" s="20" customFormat="1" ht="25.5" customHeight="1" x14ac:dyDescent="0.2">
      <c r="A8" s="154">
        <v>1</v>
      </c>
      <c r="B8" s="155" t="s">
        <v>57</v>
      </c>
      <c r="C8" s="42" t="s">
        <v>44</v>
      </c>
      <c r="D8" s="69">
        <f t="shared" ref="D8" si="0">SUM(G8:J8,M8:P8,S8:V8,Y8:AB8)</f>
        <v>60</v>
      </c>
      <c r="E8" s="69">
        <f t="shared" ref="E8" si="1">SUM(L8,R8,X8,AD8)</f>
        <v>5</v>
      </c>
      <c r="F8" s="146" t="str">
        <f t="shared" ref="F8" si="2">CONCATENATE(K8,Q8,W8,AC8,)</f>
        <v>egz.</v>
      </c>
      <c r="G8" s="82">
        <v>30</v>
      </c>
      <c r="H8" s="40">
        <v>30</v>
      </c>
      <c r="I8" s="40"/>
      <c r="J8" s="40"/>
      <c r="K8" s="156" t="s">
        <v>18</v>
      </c>
      <c r="L8" s="40">
        <v>5</v>
      </c>
      <c r="M8" s="50"/>
      <c r="N8" s="50"/>
      <c r="O8" s="50"/>
      <c r="P8" s="50"/>
      <c r="Q8" s="50"/>
      <c r="R8" s="157"/>
      <c r="S8" s="85"/>
      <c r="T8" s="41"/>
      <c r="U8" s="41"/>
      <c r="V8" s="41"/>
      <c r="W8" s="41"/>
      <c r="X8" s="41"/>
      <c r="Y8" s="50"/>
      <c r="Z8" s="50"/>
      <c r="AA8" s="50"/>
      <c r="AB8" s="50"/>
      <c r="AC8" s="50"/>
      <c r="AD8" s="62"/>
      <c r="AE8" s="18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</row>
    <row r="9" spans="1:45" s="19" customFormat="1" ht="25.5" customHeight="1" x14ac:dyDescent="0.2">
      <c r="A9" s="90">
        <v>2</v>
      </c>
      <c r="B9" s="118"/>
      <c r="C9" s="34" t="s">
        <v>16</v>
      </c>
      <c r="D9" s="68">
        <f t="shared" ref="D9:D46" si="3">SUM(G9:J9,M9:P9,S9:V9,Y9:AB9)</f>
        <v>60</v>
      </c>
      <c r="E9" s="68">
        <f t="shared" ref="E9:E46" si="4">SUM(L9,R9,X9,AD9)</f>
        <v>5</v>
      </c>
      <c r="F9" s="143" t="str">
        <f t="shared" ref="F9:F46" si="5">CONCATENATE(K9,Q9,W9,AC9,)</f>
        <v>egz.</v>
      </c>
      <c r="G9" s="81">
        <v>30</v>
      </c>
      <c r="H9" s="35">
        <v>30</v>
      </c>
      <c r="I9" s="35"/>
      <c r="J9" s="35"/>
      <c r="K9" s="38" t="s">
        <v>18</v>
      </c>
      <c r="L9" s="35">
        <v>5</v>
      </c>
      <c r="M9" s="32"/>
      <c r="N9" s="32"/>
      <c r="O9" s="32"/>
      <c r="P9" s="32"/>
      <c r="Q9" s="32"/>
      <c r="R9" s="149"/>
      <c r="S9" s="90"/>
      <c r="T9" s="7"/>
      <c r="U9" s="7"/>
      <c r="V9" s="7"/>
      <c r="W9" s="7"/>
      <c r="X9" s="7"/>
      <c r="Y9" s="32"/>
      <c r="Z9" s="32"/>
      <c r="AA9" s="32"/>
      <c r="AB9" s="32"/>
      <c r="AC9" s="32"/>
      <c r="AD9" s="61"/>
      <c r="AE9" s="16"/>
    </row>
    <row r="10" spans="1:45" s="19" customFormat="1" ht="25.5" customHeight="1" x14ac:dyDescent="0.2">
      <c r="A10" s="90">
        <v>3</v>
      </c>
      <c r="B10" s="118"/>
      <c r="C10" s="34" t="s">
        <v>17</v>
      </c>
      <c r="D10" s="68">
        <f t="shared" si="3"/>
        <v>60</v>
      </c>
      <c r="E10" s="68">
        <f t="shared" si="4"/>
        <v>5</v>
      </c>
      <c r="F10" s="143" t="str">
        <f t="shared" si="5"/>
        <v>egz.</v>
      </c>
      <c r="G10" s="81">
        <v>30</v>
      </c>
      <c r="H10" s="35">
        <v>30</v>
      </c>
      <c r="I10" s="35"/>
      <c r="J10" s="35"/>
      <c r="K10" s="38" t="s">
        <v>18</v>
      </c>
      <c r="L10" s="35">
        <v>5</v>
      </c>
      <c r="M10" s="32"/>
      <c r="N10" s="32"/>
      <c r="O10" s="32"/>
      <c r="P10" s="32"/>
      <c r="Q10" s="32"/>
      <c r="R10" s="149"/>
      <c r="S10" s="90"/>
      <c r="T10" s="7"/>
      <c r="U10" s="7"/>
      <c r="V10" s="7"/>
      <c r="W10" s="7"/>
      <c r="X10" s="7"/>
      <c r="Y10" s="32"/>
      <c r="Z10" s="32"/>
      <c r="AA10" s="32"/>
      <c r="AB10" s="32"/>
      <c r="AC10" s="32"/>
      <c r="AD10" s="61"/>
      <c r="AE10" s="18"/>
    </row>
    <row r="11" spans="1:45" s="20" customFormat="1" ht="25.5" customHeight="1" x14ac:dyDescent="0.2">
      <c r="A11" s="90">
        <v>4</v>
      </c>
      <c r="B11" s="118"/>
      <c r="C11" s="34" t="s">
        <v>45</v>
      </c>
      <c r="D11" s="68">
        <f t="shared" si="3"/>
        <v>30</v>
      </c>
      <c r="E11" s="68">
        <f t="shared" si="4"/>
        <v>2</v>
      </c>
      <c r="F11" s="143" t="str">
        <f t="shared" si="5"/>
        <v>zal./o.</v>
      </c>
      <c r="G11" s="81"/>
      <c r="H11" s="35">
        <v>30</v>
      </c>
      <c r="I11" s="35"/>
      <c r="J11" s="35"/>
      <c r="K11" s="38" t="s">
        <v>58</v>
      </c>
      <c r="L11" s="35">
        <v>2</v>
      </c>
      <c r="M11" s="32"/>
      <c r="N11" s="32"/>
      <c r="O11" s="32"/>
      <c r="P11" s="32"/>
      <c r="Q11" s="32"/>
      <c r="R11" s="149"/>
      <c r="S11" s="84"/>
      <c r="T11" s="17"/>
      <c r="U11" s="17"/>
      <c r="V11" s="17"/>
      <c r="W11" s="17"/>
      <c r="X11" s="17"/>
      <c r="Y11" s="32"/>
      <c r="Z11" s="32"/>
      <c r="AA11" s="32"/>
      <c r="AB11" s="32"/>
      <c r="AC11" s="32"/>
      <c r="AD11" s="61"/>
      <c r="AE11" s="18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</row>
    <row r="12" spans="1:45" s="20" customFormat="1" ht="25.5" customHeight="1" x14ac:dyDescent="0.2">
      <c r="A12" s="90">
        <v>5</v>
      </c>
      <c r="B12" s="118"/>
      <c r="C12" s="39" t="s">
        <v>22</v>
      </c>
      <c r="D12" s="68">
        <f t="shared" si="3"/>
        <v>30</v>
      </c>
      <c r="E12" s="68">
        <f t="shared" si="4"/>
        <v>4</v>
      </c>
      <c r="F12" s="143" t="str">
        <f t="shared" si="5"/>
        <v>zal./o.</v>
      </c>
      <c r="G12" s="81"/>
      <c r="H12" s="35"/>
      <c r="I12" s="35">
        <v>30</v>
      </c>
      <c r="J12" s="35"/>
      <c r="K12" s="38" t="s">
        <v>58</v>
      </c>
      <c r="L12" s="35">
        <v>4</v>
      </c>
      <c r="M12" s="32"/>
      <c r="N12" s="32"/>
      <c r="O12" s="32"/>
      <c r="P12" s="32"/>
      <c r="Q12" s="32"/>
      <c r="R12" s="149"/>
      <c r="S12" s="84"/>
      <c r="T12" s="17"/>
      <c r="U12" s="17"/>
      <c r="V12" s="17"/>
      <c r="W12" s="17"/>
      <c r="X12" s="17"/>
      <c r="Y12" s="32"/>
      <c r="Z12" s="32"/>
      <c r="AA12" s="32"/>
      <c r="AB12" s="32"/>
      <c r="AC12" s="32"/>
      <c r="AD12" s="61"/>
      <c r="AE12" s="18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</row>
    <row r="13" spans="1:45" s="20" customFormat="1" ht="25.5" customHeight="1" x14ac:dyDescent="0.2">
      <c r="A13" s="90">
        <v>6</v>
      </c>
      <c r="B13" s="118"/>
      <c r="C13" s="34" t="s">
        <v>46</v>
      </c>
      <c r="D13" s="68">
        <f t="shared" si="3"/>
        <v>30</v>
      </c>
      <c r="E13" s="68">
        <f t="shared" si="4"/>
        <v>3</v>
      </c>
      <c r="F13" s="143" t="str">
        <f t="shared" si="5"/>
        <v>zal./o.</v>
      </c>
      <c r="G13" s="81"/>
      <c r="H13" s="35">
        <v>30</v>
      </c>
      <c r="I13" s="35"/>
      <c r="J13" s="35"/>
      <c r="K13" s="38" t="s">
        <v>58</v>
      </c>
      <c r="L13" s="35">
        <v>3</v>
      </c>
      <c r="M13" s="32"/>
      <c r="N13" s="32"/>
      <c r="O13" s="32"/>
      <c r="P13" s="32"/>
      <c r="Q13" s="32"/>
      <c r="R13" s="149"/>
      <c r="S13" s="84"/>
      <c r="T13" s="17"/>
      <c r="U13" s="17"/>
      <c r="V13" s="17"/>
      <c r="W13" s="17"/>
      <c r="X13" s="17"/>
      <c r="Y13" s="32"/>
      <c r="Z13" s="32"/>
      <c r="AA13" s="32"/>
      <c r="AB13" s="32"/>
      <c r="AC13" s="32"/>
      <c r="AD13" s="61"/>
      <c r="AE13" s="18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</row>
    <row r="14" spans="1:45" s="20" customFormat="1" ht="25.5" customHeight="1" x14ac:dyDescent="0.2">
      <c r="A14" s="90">
        <v>7</v>
      </c>
      <c r="B14" s="118"/>
      <c r="C14" s="39" t="s">
        <v>23</v>
      </c>
      <c r="D14" s="68">
        <f t="shared" si="3"/>
        <v>30</v>
      </c>
      <c r="E14" s="68">
        <f t="shared" si="4"/>
        <v>4</v>
      </c>
      <c r="F14" s="143" t="str">
        <f t="shared" si="5"/>
        <v>zal./o.</v>
      </c>
      <c r="G14" s="81"/>
      <c r="H14" s="35"/>
      <c r="I14" s="35"/>
      <c r="J14" s="35">
        <v>30</v>
      </c>
      <c r="K14" s="35" t="s">
        <v>58</v>
      </c>
      <c r="L14" s="35">
        <v>4</v>
      </c>
      <c r="M14" s="32"/>
      <c r="N14" s="32"/>
      <c r="O14" s="32"/>
      <c r="P14" s="32"/>
      <c r="Q14" s="43"/>
      <c r="R14" s="149"/>
      <c r="S14" s="84"/>
      <c r="T14" s="17"/>
      <c r="U14" s="17"/>
      <c r="V14" s="17"/>
      <c r="W14" s="17"/>
      <c r="X14" s="17"/>
      <c r="Y14" s="32"/>
      <c r="Z14" s="32"/>
      <c r="AA14" s="32"/>
      <c r="AB14" s="32"/>
      <c r="AC14" s="32"/>
      <c r="AD14" s="61"/>
      <c r="AE14" s="18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</row>
    <row r="15" spans="1:45" s="20" customFormat="1" ht="25.5" customHeight="1" x14ac:dyDescent="0.2">
      <c r="A15" s="90">
        <v>8</v>
      </c>
      <c r="B15" s="118"/>
      <c r="C15" s="34" t="s">
        <v>47</v>
      </c>
      <c r="D15" s="68">
        <f t="shared" si="3"/>
        <v>30</v>
      </c>
      <c r="E15" s="68">
        <f t="shared" si="4"/>
        <v>2</v>
      </c>
      <c r="F15" s="143" t="str">
        <f t="shared" si="5"/>
        <v>zal./o.</v>
      </c>
      <c r="G15" s="81"/>
      <c r="H15" s="35">
        <v>30</v>
      </c>
      <c r="I15" s="35"/>
      <c r="J15" s="35"/>
      <c r="K15" s="35" t="s">
        <v>58</v>
      </c>
      <c r="L15" s="35">
        <v>2</v>
      </c>
      <c r="M15" s="32"/>
      <c r="N15" s="32"/>
      <c r="O15" s="32"/>
      <c r="P15" s="32"/>
      <c r="Q15" s="43"/>
      <c r="R15" s="149"/>
      <c r="S15" s="84"/>
      <c r="T15" s="17"/>
      <c r="U15" s="17"/>
      <c r="V15" s="17"/>
      <c r="W15" s="17"/>
      <c r="X15" s="17"/>
      <c r="Y15" s="32"/>
      <c r="Z15" s="32"/>
      <c r="AA15" s="32"/>
      <c r="AB15" s="32"/>
      <c r="AC15" s="32"/>
      <c r="AD15" s="61"/>
      <c r="AE15" s="18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</row>
    <row r="16" spans="1:45" s="6" customFormat="1" ht="25.5" customHeight="1" x14ac:dyDescent="0.2">
      <c r="A16" s="90">
        <v>9</v>
      </c>
      <c r="B16" s="118"/>
      <c r="C16" s="44" t="s">
        <v>24</v>
      </c>
      <c r="D16" s="68">
        <f t="shared" si="3"/>
        <v>30</v>
      </c>
      <c r="E16" s="68">
        <f t="shared" si="4"/>
        <v>3</v>
      </c>
      <c r="F16" s="143" t="str">
        <f t="shared" si="5"/>
        <v>zal./o.</v>
      </c>
      <c r="G16" s="83"/>
      <c r="H16" s="37"/>
      <c r="I16" s="37"/>
      <c r="J16" s="37"/>
      <c r="K16" s="37"/>
      <c r="L16" s="37"/>
      <c r="M16" s="25"/>
      <c r="N16" s="25"/>
      <c r="O16" s="25">
        <v>30</v>
      </c>
      <c r="P16" s="25"/>
      <c r="Q16" s="45" t="s">
        <v>58</v>
      </c>
      <c r="R16" s="150">
        <v>3</v>
      </c>
      <c r="S16" s="86"/>
      <c r="T16" s="8"/>
      <c r="U16" s="8"/>
      <c r="V16" s="8"/>
      <c r="W16" s="8"/>
      <c r="X16" s="8"/>
      <c r="Y16" s="25"/>
      <c r="Z16" s="25"/>
      <c r="AA16" s="25"/>
      <c r="AB16" s="25"/>
      <c r="AC16" s="25"/>
      <c r="AD16" s="60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s="20" customFormat="1" ht="25.5" customHeight="1" x14ac:dyDescent="0.2">
      <c r="A17" s="90">
        <v>10</v>
      </c>
      <c r="B17" s="118"/>
      <c r="C17" s="15" t="s">
        <v>25</v>
      </c>
      <c r="D17" s="68">
        <f t="shared" si="3"/>
        <v>30</v>
      </c>
      <c r="E17" s="68">
        <f t="shared" si="4"/>
        <v>4</v>
      </c>
      <c r="F17" s="143" t="str">
        <f t="shared" si="5"/>
        <v>zal./o.</v>
      </c>
      <c r="G17" s="84"/>
      <c r="H17" s="17"/>
      <c r="I17" s="17"/>
      <c r="J17" s="17"/>
      <c r="K17" s="17"/>
      <c r="L17" s="17"/>
      <c r="M17" s="32"/>
      <c r="N17" s="32">
        <v>30</v>
      </c>
      <c r="O17" s="32"/>
      <c r="P17" s="32"/>
      <c r="Q17" s="43" t="s">
        <v>58</v>
      </c>
      <c r="R17" s="149">
        <v>4</v>
      </c>
      <c r="S17" s="84"/>
      <c r="T17" s="17"/>
      <c r="U17" s="17"/>
      <c r="V17" s="17"/>
      <c r="W17" s="17"/>
      <c r="X17" s="17"/>
      <c r="Y17" s="32"/>
      <c r="Z17" s="32"/>
      <c r="AA17" s="32"/>
      <c r="AB17" s="32"/>
      <c r="AC17" s="32"/>
      <c r="AD17" s="61"/>
      <c r="AE17" s="18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</row>
    <row r="18" spans="1:45" s="20" customFormat="1" ht="25.5" customHeight="1" x14ac:dyDescent="0.2">
      <c r="A18" s="90">
        <v>11</v>
      </c>
      <c r="B18" s="118"/>
      <c r="C18" s="15" t="s">
        <v>48</v>
      </c>
      <c r="D18" s="68">
        <f t="shared" si="3"/>
        <v>60</v>
      </c>
      <c r="E18" s="68">
        <f t="shared" si="4"/>
        <v>4</v>
      </c>
      <c r="F18" s="143" t="str">
        <f t="shared" si="5"/>
        <v>egz.</v>
      </c>
      <c r="G18" s="84"/>
      <c r="H18" s="17"/>
      <c r="I18" s="17"/>
      <c r="J18" s="17"/>
      <c r="K18" s="17"/>
      <c r="L18" s="17"/>
      <c r="M18" s="32">
        <v>30</v>
      </c>
      <c r="N18" s="32">
        <v>30</v>
      </c>
      <c r="O18" s="32"/>
      <c r="P18" s="32"/>
      <c r="Q18" s="43" t="s">
        <v>18</v>
      </c>
      <c r="R18" s="149">
        <v>4</v>
      </c>
      <c r="S18" s="84"/>
      <c r="T18" s="17"/>
      <c r="U18" s="17"/>
      <c r="V18" s="17"/>
      <c r="W18" s="17"/>
      <c r="X18" s="17"/>
      <c r="Y18" s="32"/>
      <c r="Z18" s="32"/>
      <c r="AA18" s="32"/>
      <c r="AB18" s="32"/>
      <c r="AC18" s="32"/>
      <c r="AD18" s="61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1:45" s="20" customFormat="1" ht="25.5" customHeight="1" x14ac:dyDescent="0.2">
      <c r="A19" s="90">
        <v>12</v>
      </c>
      <c r="B19" s="118"/>
      <c r="C19" s="15" t="s">
        <v>26</v>
      </c>
      <c r="D19" s="68">
        <f t="shared" si="3"/>
        <v>30</v>
      </c>
      <c r="E19" s="68">
        <f t="shared" si="4"/>
        <v>3</v>
      </c>
      <c r="F19" s="143" t="str">
        <f t="shared" si="5"/>
        <v>zal./o.</v>
      </c>
      <c r="G19" s="84"/>
      <c r="H19" s="17"/>
      <c r="I19" s="17"/>
      <c r="J19" s="17"/>
      <c r="K19" s="17"/>
      <c r="L19" s="7"/>
      <c r="M19" s="32"/>
      <c r="N19" s="32"/>
      <c r="O19" s="32">
        <v>30</v>
      </c>
      <c r="P19" s="32"/>
      <c r="Q19" s="32" t="s">
        <v>58</v>
      </c>
      <c r="R19" s="149">
        <v>3</v>
      </c>
      <c r="S19" s="84"/>
      <c r="T19" s="17"/>
      <c r="U19" s="17"/>
      <c r="V19" s="17"/>
      <c r="W19" s="119"/>
      <c r="X19" s="17"/>
      <c r="Y19" s="32"/>
      <c r="Z19" s="32"/>
      <c r="AA19" s="32"/>
      <c r="AB19" s="32"/>
      <c r="AC19" s="32"/>
      <c r="AD19" s="61"/>
      <c r="AE19" s="18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1:45" s="23" customFormat="1" ht="25.5" customHeight="1" x14ac:dyDescent="0.2">
      <c r="A20" s="90">
        <v>13</v>
      </c>
      <c r="B20" s="118"/>
      <c r="C20" s="47" t="s">
        <v>49</v>
      </c>
      <c r="D20" s="68">
        <f t="shared" si="3"/>
        <v>30</v>
      </c>
      <c r="E20" s="68">
        <f t="shared" si="4"/>
        <v>3</v>
      </c>
      <c r="F20" s="143" t="str">
        <f t="shared" si="5"/>
        <v>zal./o.</v>
      </c>
      <c r="G20" s="84"/>
      <c r="H20" s="17"/>
      <c r="I20" s="17"/>
      <c r="J20" s="17"/>
      <c r="K20" s="17"/>
      <c r="L20" s="17"/>
      <c r="M20" s="32"/>
      <c r="N20" s="32">
        <v>30</v>
      </c>
      <c r="O20" s="32"/>
      <c r="P20" s="32"/>
      <c r="Q20" s="32" t="s">
        <v>58</v>
      </c>
      <c r="R20" s="149">
        <v>3</v>
      </c>
      <c r="S20" s="84"/>
      <c r="T20" s="17"/>
      <c r="U20" s="17"/>
      <c r="V20" s="17"/>
      <c r="W20" s="46"/>
      <c r="X20" s="17"/>
      <c r="Y20" s="32"/>
      <c r="Z20" s="32"/>
      <c r="AA20" s="32"/>
      <c r="AB20" s="32"/>
      <c r="AC20" s="32"/>
      <c r="AD20" s="61"/>
      <c r="AE20" s="21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</row>
    <row r="21" spans="1:45" s="6" customFormat="1" ht="25.5" customHeight="1" x14ac:dyDescent="0.2">
      <c r="A21" s="90">
        <v>14</v>
      </c>
      <c r="B21" s="118"/>
      <c r="C21" s="65" t="s">
        <v>50</v>
      </c>
      <c r="D21" s="68">
        <f t="shared" si="3"/>
        <v>30</v>
      </c>
      <c r="E21" s="68">
        <f t="shared" si="4"/>
        <v>3</v>
      </c>
      <c r="F21" s="143" t="str">
        <f t="shared" si="5"/>
        <v>zal./o.</v>
      </c>
      <c r="G21" s="86"/>
      <c r="H21" s="8"/>
      <c r="I21" s="8"/>
      <c r="J21" s="8"/>
      <c r="K21" s="8"/>
      <c r="L21" s="8"/>
      <c r="M21" s="25"/>
      <c r="N21" s="25">
        <v>30</v>
      </c>
      <c r="O21" s="25"/>
      <c r="P21" s="25"/>
      <c r="Q21" s="25" t="s">
        <v>58</v>
      </c>
      <c r="R21" s="150">
        <v>3</v>
      </c>
      <c r="S21" s="86"/>
      <c r="T21" s="8"/>
      <c r="U21" s="8"/>
      <c r="V21" s="8"/>
      <c r="W21" s="49"/>
      <c r="X21" s="8"/>
      <c r="Y21" s="25"/>
      <c r="Z21" s="25"/>
      <c r="AA21" s="25"/>
      <c r="AB21" s="25"/>
      <c r="AC21" s="25"/>
      <c r="AD21" s="60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s="6" customFormat="1" ht="25.5" customHeight="1" x14ac:dyDescent="0.2">
      <c r="A22" s="90">
        <v>15</v>
      </c>
      <c r="B22" s="118"/>
      <c r="C22" s="48" t="s">
        <v>23</v>
      </c>
      <c r="D22" s="68">
        <f t="shared" si="3"/>
        <v>30</v>
      </c>
      <c r="E22" s="68">
        <f t="shared" si="4"/>
        <v>4</v>
      </c>
      <c r="F22" s="143" t="str">
        <f t="shared" si="5"/>
        <v>zal./o.</v>
      </c>
      <c r="G22" s="86"/>
      <c r="H22" s="8"/>
      <c r="I22" s="8"/>
      <c r="J22" s="8"/>
      <c r="K22" s="8"/>
      <c r="L22" s="8"/>
      <c r="M22" s="25"/>
      <c r="N22" s="25"/>
      <c r="O22" s="25"/>
      <c r="P22" s="25">
        <v>30</v>
      </c>
      <c r="Q22" s="25" t="s">
        <v>58</v>
      </c>
      <c r="R22" s="150">
        <v>4</v>
      </c>
      <c r="S22" s="86"/>
      <c r="T22" s="8"/>
      <c r="U22" s="8"/>
      <c r="V22" s="8"/>
      <c r="W22" s="49"/>
      <c r="X22" s="8"/>
      <c r="Y22" s="25"/>
      <c r="Z22" s="25"/>
      <c r="AA22" s="25"/>
      <c r="AB22" s="25"/>
      <c r="AC22" s="25"/>
      <c r="AD22" s="60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s="6" customFormat="1" ht="25.5" customHeight="1" x14ac:dyDescent="0.2">
      <c r="A23" s="90">
        <v>16</v>
      </c>
      <c r="B23" s="118"/>
      <c r="C23" s="48" t="s">
        <v>51</v>
      </c>
      <c r="D23" s="68">
        <f t="shared" si="3"/>
        <v>60</v>
      </c>
      <c r="E23" s="68">
        <f t="shared" si="4"/>
        <v>5</v>
      </c>
      <c r="F23" s="143" t="str">
        <f t="shared" si="5"/>
        <v>egz.</v>
      </c>
      <c r="G23" s="86"/>
      <c r="H23" s="8"/>
      <c r="I23" s="8"/>
      <c r="J23" s="8"/>
      <c r="K23" s="8"/>
      <c r="L23" s="8"/>
      <c r="M23" s="25"/>
      <c r="N23" s="25"/>
      <c r="O23" s="25"/>
      <c r="P23" s="25"/>
      <c r="Q23" s="25"/>
      <c r="R23" s="150"/>
      <c r="S23" s="86">
        <v>30</v>
      </c>
      <c r="T23" s="8">
        <v>30</v>
      </c>
      <c r="U23" s="8"/>
      <c r="V23" s="8"/>
      <c r="W23" s="49" t="s">
        <v>18</v>
      </c>
      <c r="X23" s="8">
        <v>5</v>
      </c>
      <c r="Y23" s="25"/>
      <c r="Z23" s="25"/>
      <c r="AA23" s="25"/>
      <c r="AB23" s="25"/>
      <c r="AC23" s="25"/>
      <c r="AD23" s="60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s="6" customFormat="1" ht="25.5" customHeight="1" x14ac:dyDescent="0.2">
      <c r="A24" s="90">
        <v>17</v>
      </c>
      <c r="B24" s="118"/>
      <c r="C24" s="65" t="s">
        <v>27</v>
      </c>
      <c r="D24" s="68">
        <f t="shared" si="3"/>
        <v>30</v>
      </c>
      <c r="E24" s="68">
        <f t="shared" si="4"/>
        <v>3</v>
      </c>
      <c r="F24" s="143" t="str">
        <f t="shared" si="5"/>
        <v>zal./o.</v>
      </c>
      <c r="G24" s="86"/>
      <c r="H24" s="8"/>
      <c r="I24" s="8"/>
      <c r="J24" s="8"/>
      <c r="K24" s="8"/>
      <c r="L24" s="8"/>
      <c r="M24" s="25"/>
      <c r="N24" s="25"/>
      <c r="O24" s="25"/>
      <c r="P24" s="25"/>
      <c r="Q24" s="25"/>
      <c r="R24" s="150"/>
      <c r="S24" s="86"/>
      <c r="T24" s="8">
        <v>30</v>
      </c>
      <c r="U24" s="8"/>
      <c r="V24" s="8"/>
      <c r="W24" s="49" t="s">
        <v>58</v>
      </c>
      <c r="X24" s="8">
        <v>3</v>
      </c>
      <c r="Y24" s="25"/>
      <c r="Z24" s="25"/>
      <c r="AA24" s="25"/>
      <c r="AB24" s="25"/>
      <c r="AC24" s="25"/>
      <c r="AD24" s="60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s="20" customFormat="1" ht="25.5" customHeight="1" x14ac:dyDescent="0.2">
      <c r="A25" s="90">
        <v>18</v>
      </c>
      <c r="B25" s="118"/>
      <c r="C25" s="34" t="s">
        <v>28</v>
      </c>
      <c r="D25" s="68">
        <f t="shared" si="3"/>
        <v>30</v>
      </c>
      <c r="E25" s="68">
        <f t="shared" si="4"/>
        <v>3</v>
      </c>
      <c r="F25" s="143" t="str">
        <f t="shared" si="5"/>
        <v>zal./o.</v>
      </c>
      <c r="G25" s="81"/>
      <c r="H25" s="35"/>
      <c r="I25" s="35"/>
      <c r="J25" s="35"/>
      <c r="K25" s="35"/>
      <c r="L25" s="35"/>
      <c r="M25" s="32"/>
      <c r="N25" s="32"/>
      <c r="O25" s="32"/>
      <c r="P25" s="32"/>
      <c r="Q25" s="32"/>
      <c r="R25" s="149"/>
      <c r="S25" s="81"/>
      <c r="T25" s="35">
        <v>30</v>
      </c>
      <c r="U25" s="35"/>
      <c r="V25" s="35"/>
      <c r="W25" s="35" t="s">
        <v>58</v>
      </c>
      <c r="X25" s="35">
        <v>3</v>
      </c>
      <c r="Y25" s="32"/>
      <c r="Z25" s="32"/>
      <c r="AA25" s="32"/>
      <c r="AB25" s="32"/>
      <c r="AC25" s="43"/>
      <c r="AD25" s="61"/>
      <c r="AE25" s="18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s="20" customFormat="1" ht="25.5" customHeight="1" x14ac:dyDescent="0.2">
      <c r="A26" s="90">
        <v>19</v>
      </c>
      <c r="B26" s="118"/>
      <c r="C26" s="39" t="s">
        <v>29</v>
      </c>
      <c r="D26" s="68">
        <f t="shared" si="3"/>
        <v>45</v>
      </c>
      <c r="E26" s="68">
        <f t="shared" si="4"/>
        <v>5</v>
      </c>
      <c r="F26" s="143" t="str">
        <f t="shared" si="5"/>
        <v>egz.</v>
      </c>
      <c r="G26" s="81"/>
      <c r="H26" s="35"/>
      <c r="I26" s="35"/>
      <c r="J26" s="35"/>
      <c r="K26" s="35"/>
      <c r="L26" s="35"/>
      <c r="M26" s="32"/>
      <c r="N26" s="32"/>
      <c r="O26" s="32"/>
      <c r="P26" s="32"/>
      <c r="Q26" s="32"/>
      <c r="R26" s="149"/>
      <c r="S26" s="81">
        <v>15</v>
      </c>
      <c r="T26" s="35">
        <v>30</v>
      </c>
      <c r="U26" s="35"/>
      <c r="V26" s="35"/>
      <c r="W26" s="35" t="s">
        <v>18</v>
      </c>
      <c r="X26" s="35">
        <v>5</v>
      </c>
      <c r="Y26" s="32"/>
      <c r="Z26" s="32"/>
      <c r="AA26" s="32"/>
      <c r="AB26" s="32"/>
      <c r="AC26" s="43"/>
      <c r="AD26" s="61"/>
      <c r="AE26" s="18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</row>
    <row r="27" spans="1:45" s="20" customFormat="1" ht="25.5" customHeight="1" x14ac:dyDescent="0.2">
      <c r="A27" s="90">
        <v>20</v>
      </c>
      <c r="B27" s="118"/>
      <c r="C27" s="120" t="s">
        <v>52</v>
      </c>
      <c r="D27" s="68">
        <f t="shared" si="3"/>
        <v>30</v>
      </c>
      <c r="E27" s="68">
        <f t="shared" si="4"/>
        <v>2</v>
      </c>
      <c r="F27" s="143" t="str">
        <f t="shared" si="5"/>
        <v>zal./o.</v>
      </c>
      <c r="G27" s="81"/>
      <c r="H27" s="35"/>
      <c r="I27" s="35"/>
      <c r="J27" s="35"/>
      <c r="K27" s="35"/>
      <c r="L27" s="35"/>
      <c r="M27" s="32"/>
      <c r="N27" s="32"/>
      <c r="O27" s="32"/>
      <c r="P27" s="32"/>
      <c r="Q27" s="32"/>
      <c r="R27" s="149"/>
      <c r="S27" s="81"/>
      <c r="T27" s="35"/>
      <c r="U27" s="35">
        <v>30</v>
      </c>
      <c r="V27" s="35"/>
      <c r="W27" s="35" t="s">
        <v>58</v>
      </c>
      <c r="X27" s="35">
        <v>2</v>
      </c>
      <c r="Y27" s="32"/>
      <c r="Z27" s="32"/>
      <c r="AA27" s="32"/>
      <c r="AB27" s="32"/>
      <c r="AC27" s="43"/>
      <c r="AD27" s="61"/>
      <c r="AE27" s="24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</row>
    <row r="28" spans="1:45" s="6" customFormat="1" ht="25.5" customHeight="1" x14ac:dyDescent="0.2">
      <c r="A28" s="90">
        <v>21</v>
      </c>
      <c r="B28" s="118"/>
      <c r="C28" s="33" t="s">
        <v>53</v>
      </c>
      <c r="D28" s="68">
        <f t="shared" si="3"/>
        <v>30</v>
      </c>
      <c r="E28" s="68">
        <f t="shared" si="4"/>
        <v>2</v>
      </c>
      <c r="F28" s="143" t="str">
        <f t="shared" si="5"/>
        <v>zal./o.</v>
      </c>
      <c r="G28" s="83"/>
      <c r="H28" s="37"/>
      <c r="I28" s="37"/>
      <c r="J28" s="37"/>
      <c r="K28" s="37"/>
      <c r="L28" s="37"/>
      <c r="M28" s="25"/>
      <c r="N28" s="25"/>
      <c r="O28" s="25"/>
      <c r="P28" s="25"/>
      <c r="Q28" s="25"/>
      <c r="R28" s="150"/>
      <c r="S28" s="83"/>
      <c r="T28" s="37"/>
      <c r="U28" s="37">
        <v>30</v>
      </c>
      <c r="V28" s="37"/>
      <c r="W28" s="37" t="s">
        <v>58</v>
      </c>
      <c r="X28" s="37">
        <v>2</v>
      </c>
      <c r="Y28" s="25"/>
      <c r="Z28" s="25"/>
      <c r="AA28" s="25"/>
      <c r="AB28" s="25"/>
      <c r="AC28" s="45"/>
      <c r="AD28" s="60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s="6" customFormat="1" ht="25.5" customHeight="1" x14ac:dyDescent="0.2">
      <c r="A29" s="90">
        <v>22</v>
      </c>
      <c r="B29" s="118"/>
      <c r="C29" s="33" t="s">
        <v>23</v>
      </c>
      <c r="D29" s="68">
        <f t="shared" si="3"/>
        <v>30</v>
      </c>
      <c r="E29" s="68">
        <f t="shared" si="4"/>
        <v>4</v>
      </c>
      <c r="F29" s="143" t="str">
        <f t="shared" si="5"/>
        <v>zal./o.</v>
      </c>
      <c r="G29" s="83"/>
      <c r="H29" s="37"/>
      <c r="I29" s="37"/>
      <c r="J29" s="37"/>
      <c r="K29" s="51"/>
      <c r="L29" s="37"/>
      <c r="M29" s="25"/>
      <c r="N29" s="25"/>
      <c r="O29" s="25"/>
      <c r="P29" s="25"/>
      <c r="Q29" s="45"/>
      <c r="R29" s="150"/>
      <c r="S29" s="83"/>
      <c r="T29" s="37"/>
      <c r="U29" s="37"/>
      <c r="V29" s="37">
        <v>30</v>
      </c>
      <c r="W29" s="37" t="s">
        <v>58</v>
      </c>
      <c r="X29" s="8">
        <v>4</v>
      </c>
      <c r="Y29" s="25"/>
      <c r="Z29" s="25"/>
      <c r="AA29" s="25"/>
      <c r="AB29" s="25"/>
      <c r="AC29" s="25"/>
      <c r="AD29" s="60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s="6" customFormat="1" ht="25.5" customHeight="1" x14ac:dyDescent="0.2">
      <c r="A30" s="90">
        <v>23</v>
      </c>
      <c r="B30" s="118"/>
      <c r="C30" s="44" t="s">
        <v>30</v>
      </c>
      <c r="D30" s="68">
        <f t="shared" si="3"/>
        <v>30</v>
      </c>
      <c r="E30" s="68">
        <f t="shared" si="4"/>
        <v>3</v>
      </c>
      <c r="F30" s="143" t="str">
        <f t="shared" si="5"/>
        <v>zal./o.</v>
      </c>
      <c r="G30" s="83"/>
      <c r="H30" s="37"/>
      <c r="I30" s="37"/>
      <c r="J30" s="37"/>
      <c r="K30" s="37"/>
      <c r="L30" s="37"/>
      <c r="M30" s="25"/>
      <c r="N30" s="25"/>
      <c r="O30" s="25"/>
      <c r="P30" s="25"/>
      <c r="Q30" s="45"/>
      <c r="R30" s="150"/>
      <c r="S30" s="83"/>
      <c r="T30" s="37"/>
      <c r="U30" s="37"/>
      <c r="V30" s="37"/>
      <c r="W30" s="51"/>
      <c r="X30" s="8"/>
      <c r="Y30" s="25"/>
      <c r="Z30" s="25">
        <v>30</v>
      </c>
      <c r="AA30" s="25"/>
      <c r="AB30" s="25"/>
      <c r="AC30" s="25" t="s">
        <v>58</v>
      </c>
      <c r="AD30" s="60">
        <v>3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s="6" customFormat="1" ht="25.5" customHeight="1" x14ac:dyDescent="0.2">
      <c r="A31" s="90">
        <v>24</v>
      </c>
      <c r="B31" s="118"/>
      <c r="C31" s="33" t="s">
        <v>54</v>
      </c>
      <c r="D31" s="68">
        <f t="shared" si="3"/>
        <v>30</v>
      </c>
      <c r="E31" s="68">
        <f t="shared" si="4"/>
        <v>2</v>
      </c>
      <c r="F31" s="143" t="str">
        <f t="shared" si="5"/>
        <v>zal./o.</v>
      </c>
      <c r="G31" s="83"/>
      <c r="H31" s="37"/>
      <c r="I31" s="37"/>
      <c r="J31" s="37"/>
      <c r="K31" s="37"/>
      <c r="L31" s="37"/>
      <c r="M31" s="25"/>
      <c r="N31" s="25"/>
      <c r="O31" s="25"/>
      <c r="P31" s="25"/>
      <c r="Q31" s="25"/>
      <c r="R31" s="150"/>
      <c r="S31" s="83"/>
      <c r="T31" s="37"/>
      <c r="U31" s="37"/>
      <c r="V31" s="37"/>
      <c r="W31" s="51"/>
      <c r="X31" s="8"/>
      <c r="Y31" s="25"/>
      <c r="Z31" s="25">
        <v>30</v>
      </c>
      <c r="AA31" s="25"/>
      <c r="AB31" s="25"/>
      <c r="AC31" s="25" t="s">
        <v>58</v>
      </c>
      <c r="AD31" s="60">
        <v>2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s="6" customFormat="1" ht="25.5" customHeight="1" x14ac:dyDescent="0.2">
      <c r="A32" s="90">
        <v>25</v>
      </c>
      <c r="B32" s="118"/>
      <c r="C32" s="33" t="s">
        <v>31</v>
      </c>
      <c r="D32" s="68">
        <f t="shared" si="3"/>
        <v>30</v>
      </c>
      <c r="E32" s="68">
        <f t="shared" si="4"/>
        <v>3</v>
      </c>
      <c r="F32" s="143" t="str">
        <f t="shared" si="5"/>
        <v>zal./o.</v>
      </c>
      <c r="G32" s="83"/>
      <c r="H32" s="37"/>
      <c r="I32" s="37"/>
      <c r="J32" s="37"/>
      <c r="K32" s="37"/>
      <c r="L32" s="37"/>
      <c r="M32" s="25"/>
      <c r="N32" s="25"/>
      <c r="O32" s="25"/>
      <c r="P32" s="25"/>
      <c r="Q32" s="25"/>
      <c r="R32" s="150"/>
      <c r="S32" s="83"/>
      <c r="T32" s="37"/>
      <c r="U32" s="37"/>
      <c r="V32" s="37"/>
      <c r="W32" s="37"/>
      <c r="X32" s="8"/>
      <c r="Y32" s="25"/>
      <c r="Z32" s="25">
        <v>30</v>
      </c>
      <c r="AA32" s="25"/>
      <c r="AB32" s="25"/>
      <c r="AC32" s="45" t="s">
        <v>58</v>
      </c>
      <c r="AD32" s="60">
        <v>3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s="6" customFormat="1" ht="25.5" customHeight="1" x14ac:dyDescent="0.2">
      <c r="A33" s="90">
        <v>26</v>
      </c>
      <c r="B33" s="118"/>
      <c r="C33" s="33" t="s">
        <v>55</v>
      </c>
      <c r="D33" s="68">
        <f t="shared" si="3"/>
        <v>30</v>
      </c>
      <c r="E33" s="68">
        <f t="shared" si="4"/>
        <v>3</v>
      </c>
      <c r="F33" s="143" t="str">
        <f t="shared" si="5"/>
        <v>zal./o.</v>
      </c>
      <c r="G33" s="83"/>
      <c r="H33" s="37"/>
      <c r="I33" s="37"/>
      <c r="J33" s="37"/>
      <c r="K33" s="37"/>
      <c r="L33" s="37"/>
      <c r="M33" s="25"/>
      <c r="N33" s="25"/>
      <c r="O33" s="25"/>
      <c r="P33" s="25"/>
      <c r="Q33" s="25"/>
      <c r="R33" s="150"/>
      <c r="S33" s="83"/>
      <c r="T33" s="37"/>
      <c r="U33" s="37"/>
      <c r="V33" s="37"/>
      <c r="W33" s="37"/>
      <c r="X33" s="37"/>
      <c r="Y33" s="25"/>
      <c r="Z33" s="25"/>
      <c r="AA33" s="25">
        <v>30</v>
      </c>
      <c r="AB33" s="25"/>
      <c r="AC33" s="45" t="s">
        <v>58</v>
      </c>
      <c r="AD33" s="60">
        <v>3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s="6" customFormat="1" ht="25.5" customHeight="1" x14ac:dyDescent="0.2">
      <c r="A34" s="90">
        <v>27</v>
      </c>
      <c r="B34" s="118"/>
      <c r="C34" s="33" t="s">
        <v>56</v>
      </c>
      <c r="D34" s="68">
        <f t="shared" si="3"/>
        <v>30</v>
      </c>
      <c r="E34" s="68">
        <f t="shared" si="4"/>
        <v>3</v>
      </c>
      <c r="F34" s="143" t="str">
        <f t="shared" si="5"/>
        <v>zal./o.</v>
      </c>
      <c r="G34" s="83"/>
      <c r="H34" s="37"/>
      <c r="I34" s="37"/>
      <c r="J34" s="37"/>
      <c r="K34" s="37"/>
      <c r="L34" s="37"/>
      <c r="M34" s="25"/>
      <c r="N34" s="25"/>
      <c r="O34" s="25"/>
      <c r="P34" s="25"/>
      <c r="Q34" s="25"/>
      <c r="R34" s="150"/>
      <c r="S34" s="83"/>
      <c r="T34" s="37"/>
      <c r="U34" s="37"/>
      <c r="V34" s="37"/>
      <c r="W34" s="37"/>
      <c r="X34" s="37"/>
      <c r="Y34" s="25"/>
      <c r="Z34" s="25"/>
      <c r="AA34" s="25">
        <v>30</v>
      </c>
      <c r="AB34" s="25"/>
      <c r="AC34" s="25" t="s">
        <v>58</v>
      </c>
      <c r="AD34" s="60">
        <v>3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s="6" customFormat="1" ht="25.5" customHeight="1" thickBot="1" x14ac:dyDescent="0.25">
      <c r="A35" s="139">
        <v>28</v>
      </c>
      <c r="B35" s="140"/>
      <c r="C35" s="53" t="s">
        <v>23</v>
      </c>
      <c r="D35" s="72">
        <f t="shared" si="3"/>
        <v>60</v>
      </c>
      <c r="E35" s="72">
        <f t="shared" si="4"/>
        <v>10</v>
      </c>
      <c r="F35" s="144" t="str">
        <f t="shared" si="5"/>
        <v>egz.</v>
      </c>
      <c r="G35" s="87"/>
      <c r="H35" s="56"/>
      <c r="I35" s="56"/>
      <c r="J35" s="56"/>
      <c r="K35" s="56"/>
      <c r="L35" s="56"/>
      <c r="M35" s="58"/>
      <c r="N35" s="58"/>
      <c r="O35" s="58"/>
      <c r="P35" s="58"/>
      <c r="Q35" s="58"/>
      <c r="R35" s="151"/>
      <c r="S35" s="87"/>
      <c r="T35" s="56"/>
      <c r="U35" s="56"/>
      <c r="V35" s="56"/>
      <c r="W35" s="56"/>
      <c r="X35" s="56"/>
      <c r="Y35" s="58"/>
      <c r="Z35" s="58"/>
      <c r="AA35" s="58"/>
      <c r="AB35" s="58">
        <v>60</v>
      </c>
      <c r="AC35" s="58" t="s">
        <v>18</v>
      </c>
      <c r="AD35" s="63">
        <v>10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s="6" customFormat="1" ht="25.5" customHeight="1" x14ac:dyDescent="0.2">
      <c r="A36" s="123">
        <v>1</v>
      </c>
      <c r="B36" s="124" t="s">
        <v>62</v>
      </c>
      <c r="C36" s="77" t="s">
        <v>32</v>
      </c>
      <c r="D36" s="73">
        <f t="shared" ref="D36:D43" si="6">SUM(G36:J36,M36:P36,S36:V36,Y36:AB36)</f>
        <v>60</v>
      </c>
      <c r="E36" s="73">
        <f t="shared" ref="E36:E43" si="7">SUM(L36,R36,X36,AD36)</f>
        <v>6</v>
      </c>
      <c r="F36" s="145" t="str">
        <f t="shared" si="5"/>
        <v>egz.</v>
      </c>
      <c r="G36" s="88"/>
      <c r="H36" s="78"/>
      <c r="I36" s="78"/>
      <c r="J36" s="78"/>
      <c r="K36" s="78"/>
      <c r="L36" s="78"/>
      <c r="M36" s="79">
        <v>30</v>
      </c>
      <c r="N36" s="79">
        <v>30</v>
      </c>
      <c r="O36" s="79"/>
      <c r="P36" s="79"/>
      <c r="Q36" s="79" t="s">
        <v>18</v>
      </c>
      <c r="R36" s="152">
        <v>6</v>
      </c>
      <c r="S36" s="88"/>
      <c r="T36" s="78"/>
      <c r="U36" s="78"/>
      <c r="V36" s="78"/>
      <c r="W36" s="78"/>
      <c r="X36" s="78"/>
      <c r="Y36" s="79"/>
      <c r="Z36" s="79"/>
      <c r="AA36" s="79"/>
      <c r="AB36" s="79"/>
      <c r="AC36" s="79"/>
      <c r="AD36" s="59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s="6" customFormat="1" ht="25.5" customHeight="1" x14ac:dyDescent="0.2">
      <c r="A37" s="125">
        <v>2</v>
      </c>
      <c r="B37" s="121"/>
      <c r="C37" s="33" t="s">
        <v>33</v>
      </c>
      <c r="D37" s="68">
        <f t="shared" si="6"/>
        <v>30</v>
      </c>
      <c r="E37" s="68">
        <f t="shared" si="7"/>
        <v>2</v>
      </c>
      <c r="F37" s="143" t="str">
        <f t="shared" si="5"/>
        <v>zal./o.</v>
      </c>
      <c r="G37" s="83"/>
      <c r="H37" s="37"/>
      <c r="I37" s="37"/>
      <c r="J37" s="37"/>
      <c r="K37" s="37"/>
      <c r="L37" s="37"/>
      <c r="M37" s="25"/>
      <c r="N37" s="25"/>
      <c r="O37" s="25"/>
      <c r="P37" s="25"/>
      <c r="Q37" s="25"/>
      <c r="R37" s="150"/>
      <c r="S37" s="83"/>
      <c r="T37" s="37">
        <v>30</v>
      </c>
      <c r="U37" s="37"/>
      <c r="V37" s="37"/>
      <c r="W37" s="37" t="s">
        <v>58</v>
      </c>
      <c r="X37" s="37">
        <v>2</v>
      </c>
      <c r="Y37" s="25"/>
      <c r="Z37" s="25"/>
      <c r="AA37" s="25"/>
      <c r="AB37" s="25"/>
      <c r="AC37" s="25"/>
      <c r="AD37" s="60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s="6" customFormat="1" ht="25.5" customHeight="1" x14ac:dyDescent="0.2">
      <c r="A38" s="125">
        <v>3</v>
      </c>
      <c r="B38" s="121"/>
      <c r="C38" s="33" t="s">
        <v>34</v>
      </c>
      <c r="D38" s="68">
        <f t="shared" si="6"/>
        <v>30</v>
      </c>
      <c r="E38" s="68">
        <f t="shared" si="7"/>
        <v>4</v>
      </c>
      <c r="F38" s="143" t="str">
        <f t="shared" si="5"/>
        <v>zal./o.</v>
      </c>
      <c r="G38" s="83"/>
      <c r="H38" s="37"/>
      <c r="I38" s="37"/>
      <c r="J38" s="37"/>
      <c r="K38" s="37"/>
      <c r="L38" s="37"/>
      <c r="M38" s="25"/>
      <c r="N38" s="25"/>
      <c r="O38" s="25"/>
      <c r="P38" s="25"/>
      <c r="Q38" s="25"/>
      <c r="R38" s="150"/>
      <c r="S38" s="83"/>
      <c r="T38" s="37"/>
      <c r="U38" s="37">
        <v>30</v>
      </c>
      <c r="V38" s="37"/>
      <c r="W38" s="37" t="s">
        <v>58</v>
      </c>
      <c r="X38" s="37">
        <v>4</v>
      </c>
      <c r="Y38" s="25"/>
      <c r="Z38" s="25"/>
      <c r="AA38" s="25"/>
      <c r="AB38" s="25"/>
      <c r="AC38" s="25"/>
      <c r="AD38" s="60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s="6" customFormat="1" ht="25.5" customHeight="1" x14ac:dyDescent="0.2">
      <c r="A39" s="125">
        <v>4</v>
      </c>
      <c r="B39" s="121"/>
      <c r="C39" s="33" t="s">
        <v>35</v>
      </c>
      <c r="D39" s="68">
        <f t="shared" si="6"/>
        <v>30</v>
      </c>
      <c r="E39" s="68">
        <f t="shared" si="7"/>
        <v>3</v>
      </c>
      <c r="F39" s="143" t="str">
        <f t="shared" si="5"/>
        <v>egz.</v>
      </c>
      <c r="G39" s="83"/>
      <c r="H39" s="37"/>
      <c r="I39" s="37"/>
      <c r="J39" s="37"/>
      <c r="K39" s="37"/>
      <c r="L39" s="37"/>
      <c r="M39" s="25"/>
      <c r="N39" s="25"/>
      <c r="O39" s="25"/>
      <c r="P39" s="25"/>
      <c r="Q39" s="25"/>
      <c r="R39" s="150"/>
      <c r="S39" s="83"/>
      <c r="T39" s="37"/>
      <c r="U39" s="37"/>
      <c r="V39" s="37"/>
      <c r="W39" s="37"/>
      <c r="X39" s="37"/>
      <c r="Y39" s="25">
        <v>30</v>
      </c>
      <c r="Z39" s="25"/>
      <c r="AA39" s="25"/>
      <c r="AB39" s="25"/>
      <c r="AC39" s="25" t="s">
        <v>18</v>
      </c>
      <c r="AD39" s="60">
        <v>3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s="6" customFormat="1" ht="25.5" customHeight="1" thickBot="1" x14ac:dyDescent="0.25">
      <c r="A40" s="126">
        <v>5</v>
      </c>
      <c r="B40" s="127"/>
      <c r="C40" s="53" t="s">
        <v>36</v>
      </c>
      <c r="D40" s="72">
        <f t="shared" si="6"/>
        <v>30</v>
      </c>
      <c r="E40" s="72">
        <f t="shared" si="7"/>
        <v>3</v>
      </c>
      <c r="F40" s="144" t="str">
        <f t="shared" si="5"/>
        <v>zal./o.</v>
      </c>
      <c r="G40" s="87"/>
      <c r="H40" s="56"/>
      <c r="I40" s="56"/>
      <c r="J40" s="56"/>
      <c r="K40" s="56"/>
      <c r="L40" s="56"/>
      <c r="M40" s="58"/>
      <c r="N40" s="58"/>
      <c r="O40" s="58"/>
      <c r="P40" s="58"/>
      <c r="Q40" s="58"/>
      <c r="R40" s="151"/>
      <c r="S40" s="87"/>
      <c r="T40" s="56"/>
      <c r="U40" s="56"/>
      <c r="V40" s="56"/>
      <c r="W40" s="56"/>
      <c r="X40" s="56"/>
      <c r="Y40" s="58"/>
      <c r="Z40" s="58">
        <v>30</v>
      </c>
      <c r="AA40" s="58"/>
      <c r="AB40" s="58"/>
      <c r="AC40" s="58" t="s">
        <v>58</v>
      </c>
      <c r="AD40" s="63">
        <v>3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s="6" customFormat="1" ht="25.5" customHeight="1" x14ac:dyDescent="0.2">
      <c r="A41" s="125">
        <v>1</v>
      </c>
      <c r="B41" s="122" t="s">
        <v>63</v>
      </c>
      <c r="C41" s="54" t="s">
        <v>37</v>
      </c>
      <c r="D41" s="69">
        <f t="shared" si="6"/>
        <v>30</v>
      </c>
      <c r="E41" s="69">
        <f t="shared" si="7"/>
        <v>3</v>
      </c>
      <c r="F41" s="146" t="str">
        <f t="shared" si="5"/>
        <v>zal./o.</v>
      </c>
      <c r="G41" s="89"/>
      <c r="H41" s="55"/>
      <c r="I41" s="55"/>
      <c r="J41" s="55"/>
      <c r="K41" s="55"/>
      <c r="L41" s="55"/>
      <c r="M41" s="57"/>
      <c r="N41" s="57">
        <v>30</v>
      </c>
      <c r="O41" s="57"/>
      <c r="P41" s="57"/>
      <c r="Q41" s="57" t="s">
        <v>58</v>
      </c>
      <c r="R41" s="153">
        <v>3</v>
      </c>
      <c r="S41" s="89"/>
      <c r="T41" s="55"/>
      <c r="U41" s="55"/>
      <c r="V41" s="55"/>
      <c r="W41" s="55"/>
      <c r="X41" s="55"/>
      <c r="Y41" s="57"/>
      <c r="Z41" s="57"/>
      <c r="AA41" s="57"/>
      <c r="AB41" s="57"/>
      <c r="AC41" s="57"/>
      <c r="AD41" s="64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s="6" customFormat="1" ht="25.5" customHeight="1" x14ac:dyDescent="0.2">
      <c r="A42" s="125">
        <v>2</v>
      </c>
      <c r="B42" s="122"/>
      <c r="C42" s="33" t="s">
        <v>38</v>
      </c>
      <c r="D42" s="68">
        <f t="shared" si="6"/>
        <v>30</v>
      </c>
      <c r="E42" s="68">
        <f t="shared" si="7"/>
        <v>3</v>
      </c>
      <c r="F42" s="143" t="str">
        <f t="shared" si="5"/>
        <v>egz.</v>
      </c>
      <c r="G42" s="83"/>
      <c r="H42" s="37"/>
      <c r="I42" s="37"/>
      <c r="J42" s="37"/>
      <c r="K42" s="37"/>
      <c r="L42" s="37"/>
      <c r="M42" s="25">
        <v>30</v>
      </c>
      <c r="N42" s="25"/>
      <c r="O42" s="25"/>
      <c r="P42" s="25"/>
      <c r="Q42" s="25" t="s">
        <v>18</v>
      </c>
      <c r="R42" s="150">
        <v>3</v>
      </c>
      <c r="S42" s="83"/>
      <c r="T42" s="37"/>
      <c r="U42" s="37"/>
      <c r="V42" s="37"/>
      <c r="W42" s="37"/>
      <c r="X42" s="37"/>
      <c r="Y42" s="25"/>
      <c r="Z42" s="25"/>
      <c r="AA42" s="25"/>
      <c r="AB42" s="25"/>
      <c r="AC42" s="25"/>
      <c r="AD42" s="60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s="6" customFormat="1" ht="25.5" customHeight="1" x14ac:dyDescent="0.2">
      <c r="A43" s="125">
        <v>3</v>
      </c>
      <c r="B43" s="122"/>
      <c r="C43" s="33" t="s">
        <v>39</v>
      </c>
      <c r="D43" s="68">
        <f t="shared" si="6"/>
        <v>30</v>
      </c>
      <c r="E43" s="68">
        <f t="shared" si="7"/>
        <v>3</v>
      </c>
      <c r="F43" s="143" t="str">
        <f t="shared" si="5"/>
        <v>zal./o.</v>
      </c>
      <c r="G43" s="83"/>
      <c r="H43" s="37"/>
      <c r="I43" s="37"/>
      <c r="J43" s="37"/>
      <c r="K43" s="37"/>
      <c r="L43" s="37"/>
      <c r="M43" s="25"/>
      <c r="N43" s="25"/>
      <c r="O43" s="25"/>
      <c r="P43" s="25"/>
      <c r="Q43" s="25"/>
      <c r="R43" s="150"/>
      <c r="S43" s="83"/>
      <c r="T43" s="37">
        <v>30</v>
      </c>
      <c r="U43" s="37"/>
      <c r="V43" s="37"/>
      <c r="W43" s="37" t="s">
        <v>58</v>
      </c>
      <c r="X43" s="37">
        <v>3</v>
      </c>
      <c r="Y43" s="25"/>
      <c r="Z43" s="25"/>
      <c r="AA43" s="25"/>
      <c r="AB43" s="25"/>
      <c r="AC43" s="25"/>
      <c r="AD43" s="60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s="6" customFormat="1" ht="25.5" customHeight="1" x14ac:dyDescent="0.2">
      <c r="A44" s="125">
        <v>4</v>
      </c>
      <c r="B44" s="122"/>
      <c r="C44" s="33" t="s">
        <v>40</v>
      </c>
      <c r="D44" s="68">
        <f t="shared" si="3"/>
        <v>30</v>
      </c>
      <c r="E44" s="68">
        <f t="shared" si="4"/>
        <v>3</v>
      </c>
      <c r="F44" s="143" t="str">
        <f t="shared" si="5"/>
        <v>zal./o.</v>
      </c>
      <c r="G44" s="83"/>
      <c r="H44" s="37"/>
      <c r="I44" s="37"/>
      <c r="J44" s="37"/>
      <c r="K44" s="37"/>
      <c r="L44" s="37"/>
      <c r="M44" s="25"/>
      <c r="N44" s="25"/>
      <c r="O44" s="25"/>
      <c r="P44" s="25"/>
      <c r="Q44" s="25"/>
      <c r="R44" s="150"/>
      <c r="S44" s="83"/>
      <c r="T44" s="37"/>
      <c r="U44" s="37">
        <v>30</v>
      </c>
      <c r="V44" s="37"/>
      <c r="W44" s="37" t="s">
        <v>58</v>
      </c>
      <c r="X44" s="37">
        <v>3</v>
      </c>
      <c r="Y44" s="25"/>
      <c r="Z44" s="25"/>
      <c r="AA44" s="25"/>
      <c r="AB44" s="25"/>
      <c r="AC44" s="25"/>
      <c r="AD44" s="60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s="6" customFormat="1" ht="25.5" customHeight="1" x14ac:dyDescent="0.2">
      <c r="A45" s="125">
        <v>5</v>
      </c>
      <c r="B45" s="122"/>
      <c r="C45" s="33" t="s">
        <v>41</v>
      </c>
      <c r="D45" s="68">
        <f t="shared" si="3"/>
        <v>30</v>
      </c>
      <c r="E45" s="68">
        <f t="shared" si="4"/>
        <v>3</v>
      </c>
      <c r="F45" s="143" t="str">
        <f t="shared" si="5"/>
        <v>zal./o.</v>
      </c>
      <c r="G45" s="83"/>
      <c r="H45" s="37"/>
      <c r="I45" s="37"/>
      <c r="J45" s="37"/>
      <c r="K45" s="37"/>
      <c r="L45" s="37"/>
      <c r="M45" s="25"/>
      <c r="N45" s="25"/>
      <c r="O45" s="25"/>
      <c r="P45" s="25"/>
      <c r="Q45" s="25"/>
      <c r="R45" s="150"/>
      <c r="S45" s="83"/>
      <c r="T45" s="37"/>
      <c r="U45" s="37"/>
      <c r="V45" s="37"/>
      <c r="W45" s="37"/>
      <c r="X45" s="37"/>
      <c r="Y45" s="25"/>
      <c r="Z45" s="25">
        <v>30</v>
      </c>
      <c r="AA45" s="25"/>
      <c r="AB45" s="25"/>
      <c r="AC45" s="25" t="s">
        <v>58</v>
      </c>
      <c r="AD45" s="60">
        <v>3</v>
      </c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s="6" customFormat="1" ht="25.5" customHeight="1" thickBot="1" x14ac:dyDescent="0.25">
      <c r="A46" s="126">
        <v>6</v>
      </c>
      <c r="B46" s="147"/>
      <c r="C46" s="53" t="s">
        <v>42</v>
      </c>
      <c r="D46" s="72">
        <f t="shared" si="3"/>
        <v>30</v>
      </c>
      <c r="E46" s="72">
        <f t="shared" si="4"/>
        <v>3</v>
      </c>
      <c r="F46" s="144" t="str">
        <f t="shared" si="5"/>
        <v>egz.</v>
      </c>
      <c r="G46" s="87"/>
      <c r="H46" s="56"/>
      <c r="I46" s="56"/>
      <c r="J46" s="56"/>
      <c r="K46" s="56"/>
      <c r="L46" s="56"/>
      <c r="M46" s="58"/>
      <c r="N46" s="58"/>
      <c r="O46" s="58"/>
      <c r="P46" s="58"/>
      <c r="Q46" s="58"/>
      <c r="R46" s="151"/>
      <c r="S46" s="87"/>
      <c r="T46" s="56"/>
      <c r="U46" s="56"/>
      <c r="V46" s="56"/>
      <c r="W46" s="56"/>
      <c r="X46" s="56"/>
      <c r="Y46" s="58">
        <v>30</v>
      </c>
      <c r="Z46" s="58"/>
      <c r="AA46" s="58"/>
      <c r="AB46" s="58"/>
      <c r="AC46" s="58" t="s">
        <v>18</v>
      </c>
      <c r="AD46" s="63">
        <v>3</v>
      </c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s="11" customFormat="1" ht="21" customHeight="1" thickBot="1" x14ac:dyDescent="0.25">
      <c r="A47" s="31"/>
      <c r="B47" s="31"/>
      <c r="C47" s="75"/>
      <c r="D47" s="74"/>
      <c r="E47" s="74"/>
      <c r="F47" s="74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</row>
    <row r="48" spans="1:45" ht="21" customHeight="1" x14ac:dyDescent="0.2">
      <c r="C48" s="93" t="s">
        <v>57</v>
      </c>
      <c r="D48" s="52">
        <f>SUM(D8:D35)</f>
        <v>1035</v>
      </c>
      <c r="E48" s="96">
        <f>SUM(E8:E35)</f>
        <v>102</v>
      </c>
      <c r="F48" s="6"/>
      <c r="G48" s="161">
        <f>SUM(G8:K35)</f>
        <v>330</v>
      </c>
      <c r="H48" s="162"/>
      <c r="I48" s="162"/>
      <c r="J48" s="162"/>
      <c r="K48" s="163"/>
      <c r="L48" s="164">
        <f>SUM(L8:L35)</f>
        <v>30</v>
      </c>
      <c r="M48" s="165">
        <f>SUM(M8:Q35)</f>
        <v>240</v>
      </c>
      <c r="N48" s="165"/>
      <c r="O48" s="165"/>
      <c r="P48" s="165"/>
      <c r="Q48" s="166"/>
      <c r="R48" s="167">
        <f>SUM(R8:R35)</f>
        <v>24</v>
      </c>
      <c r="S48" s="161">
        <f>SUM(S8:W35)</f>
        <v>255</v>
      </c>
      <c r="T48" s="162"/>
      <c r="U48" s="162"/>
      <c r="V48" s="162"/>
      <c r="W48" s="163"/>
      <c r="X48" s="164">
        <f>SUM(X8:X35)</f>
        <v>24</v>
      </c>
      <c r="Y48" s="165">
        <f>SUM(Y8:AC35)</f>
        <v>210</v>
      </c>
      <c r="Z48" s="165"/>
      <c r="AA48" s="165"/>
      <c r="AB48" s="165"/>
      <c r="AC48" s="166"/>
      <c r="AD48" s="167">
        <f>SUM(AD8:AD35)</f>
        <v>24</v>
      </c>
    </row>
    <row r="49" spans="3:30" ht="21" customHeight="1" x14ac:dyDescent="0.2">
      <c r="C49" s="93" t="s">
        <v>59</v>
      </c>
      <c r="D49" s="52">
        <f>SUM(D36:D40)</f>
        <v>180</v>
      </c>
      <c r="E49" s="96">
        <f>SUM(E36:E40)</f>
        <v>18</v>
      </c>
      <c r="G49" s="168">
        <f>SUM(G36:J40)</f>
        <v>0</v>
      </c>
      <c r="H49" s="98"/>
      <c r="I49" s="98"/>
      <c r="J49" s="98"/>
      <c r="K49" s="31"/>
      <c r="L49" s="66">
        <f>SUM(L36:L40)</f>
        <v>0</v>
      </c>
      <c r="M49" s="97">
        <f>SUM(M36:P40)</f>
        <v>60</v>
      </c>
      <c r="N49" s="97"/>
      <c r="O49" s="97"/>
      <c r="P49" s="97"/>
      <c r="Q49" s="91"/>
      <c r="R49" s="92">
        <f>SUM(R36:R40)</f>
        <v>6</v>
      </c>
      <c r="S49" s="168">
        <f>SUM(S36:V40)</f>
        <v>60</v>
      </c>
      <c r="T49" s="98"/>
      <c r="U49" s="98"/>
      <c r="V49" s="98"/>
      <c r="W49" s="31"/>
      <c r="X49" s="66">
        <f>SUM(X36:X40)</f>
        <v>6</v>
      </c>
      <c r="Y49" s="97">
        <f>SUM(Y36:AB40)</f>
        <v>60</v>
      </c>
      <c r="Z49" s="97"/>
      <c r="AA49" s="97"/>
      <c r="AB49" s="97"/>
      <c r="AC49" s="91"/>
      <c r="AD49" s="92">
        <f>SUM(AD36:AD40)</f>
        <v>6</v>
      </c>
    </row>
    <row r="50" spans="3:30" ht="21" customHeight="1" x14ac:dyDescent="0.2">
      <c r="C50" s="93" t="s">
        <v>60</v>
      </c>
      <c r="D50" s="52">
        <f>SUM(D41:D46)</f>
        <v>180</v>
      </c>
      <c r="E50" s="96">
        <f>SUM(E41:E46)</f>
        <v>18</v>
      </c>
      <c r="G50" s="168">
        <f>SUM(G41:J46)</f>
        <v>0</v>
      </c>
      <c r="H50" s="98"/>
      <c r="I50" s="98"/>
      <c r="J50" s="98"/>
      <c r="K50" s="31"/>
      <c r="L50" s="66">
        <f>SUM(L41:L46)</f>
        <v>0</v>
      </c>
      <c r="M50" s="97">
        <f>SUM(M41:P46)</f>
        <v>60</v>
      </c>
      <c r="N50" s="97"/>
      <c r="O50" s="97"/>
      <c r="P50" s="97"/>
      <c r="Q50" s="91"/>
      <c r="R50" s="92">
        <f>SUM(R41:R46)</f>
        <v>6</v>
      </c>
      <c r="S50" s="168">
        <f>SUM(S41:V46)</f>
        <v>60</v>
      </c>
      <c r="T50" s="98"/>
      <c r="U50" s="98"/>
      <c r="V50" s="98"/>
      <c r="W50" s="31"/>
      <c r="X50" s="66">
        <f>SUM(X41:X46)</f>
        <v>6</v>
      </c>
      <c r="Y50" s="97">
        <f>SUM(Y41:AB46)</f>
        <v>60</v>
      </c>
      <c r="Z50" s="97"/>
      <c r="AA50" s="97"/>
      <c r="AB50" s="97"/>
      <c r="AC50" s="91"/>
      <c r="AD50" s="92">
        <f>SUM(AD41:AD46)</f>
        <v>6</v>
      </c>
    </row>
    <row r="51" spans="3:30" ht="21" customHeight="1" thickBot="1" x14ac:dyDescent="0.25">
      <c r="C51" s="29" t="s">
        <v>61</v>
      </c>
      <c r="D51" s="52">
        <f>D48+D49</f>
        <v>1215</v>
      </c>
      <c r="E51" s="96">
        <f>E48+E49</f>
        <v>120</v>
      </c>
      <c r="G51" s="169">
        <f>G48+G49</f>
        <v>330</v>
      </c>
      <c r="H51" s="170"/>
      <c r="I51" s="170"/>
      <c r="J51" s="170"/>
      <c r="K51" s="171"/>
      <c r="L51" s="172">
        <f>L48+L49</f>
        <v>30</v>
      </c>
      <c r="M51" s="173">
        <f>M48+M49</f>
        <v>300</v>
      </c>
      <c r="N51" s="173"/>
      <c r="O51" s="173"/>
      <c r="P51" s="173"/>
      <c r="Q51" s="174"/>
      <c r="R51" s="175">
        <f>R48+R49</f>
        <v>30</v>
      </c>
      <c r="S51" s="169">
        <f>S48+S49</f>
        <v>315</v>
      </c>
      <c r="T51" s="170"/>
      <c r="U51" s="170"/>
      <c r="V51" s="170"/>
      <c r="W51" s="171"/>
      <c r="X51" s="172">
        <f>X48+X49</f>
        <v>30</v>
      </c>
      <c r="Y51" s="173">
        <f>Y48+Y49</f>
        <v>270</v>
      </c>
      <c r="Z51" s="173"/>
      <c r="AA51" s="173"/>
      <c r="AB51" s="173"/>
      <c r="AC51" s="174"/>
      <c r="AD51" s="175">
        <f>AD48+AD49</f>
        <v>30</v>
      </c>
    </row>
    <row r="55" spans="3:30" ht="21" customHeight="1" x14ac:dyDescent="0.2">
      <c r="G55" s="6"/>
    </row>
  </sheetData>
  <mergeCells count="40">
    <mergeCell ref="Y48:AB48"/>
    <mergeCell ref="AC6:AC7"/>
    <mergeCell ref="AD6:AD7"/>
    <mergeCell ref="A5:A7"/>
    <mergeCell ref="C5:C7"/>
    <mergeCell ref="D5:D7"/>
    <mergeCell ref="E5:E7"/>
    <mergeCell ref="F5:F7"/>
    <mergeCell ref="G5:L5"/>
    <mergeCell ref="M5:R5"/>
    <mergeCell ref="S5:X5"/>
    <mergeCell ref="X6:X7"/>
    <mergeCell ref="Y6:AB6"/>
    <mergeCell ref="Y5:AD5"/>
    <mergeCell ref="G6:J6"/>
    <mergeCell ref="K6:K7"/>
    <mergeCell ref="S6:V6"/>
    <mergeCell ref="W6:W7"/>
    <mergeCell ref="G48:J48"/>
    <mergeCell ref="M48:P48"/>
    <mergeCell ref="S48:V48"/>
    <mergeCell ref="R6:R7"/>
    <mergeCell ref="L6:L7"/>
    <mergeCell ref="M6:P6"/>
    <mergeCell ref="Q6:Q7"/>
    <mergeCell ref="B8:B35"/>
    <mergeCell ref="B36:B40"/>
    <mergeCell ref="B41:B46"/>
    <mergeCell ref="Y49:AB49"/>
    <mergeCell ref="M49:P49"/>
    <mergeCell ref="S49:V49"/>
    <mergeCell ref="G49:J49"/>
    <mergeCell ref="G50:J50"/>
    <mergeCell ref="G51:J51"/>
    <mergeCell ref="M50:P50"/>
    <mergeCell ref="M51:P51"/>
    <mergeCell ref="S50:V50"/>
    <mergeCell ref="S51:V51"/>
    <mergeCell ref="Y50:AB50"/>
    <mergeCell ref="Y51:AB51"/>
  </mergeCells>
  <phoneticPr fontId="14" type="noConversion"/>
  <conditionalFormatting sqref="E8:E47">
    <cfRule type="cellIs" priority="33" stopIfTrue="1" operator="notEqual">
      <formula>C8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9" scale="61" firstPageNumber="5" orientation="landscape" r:id="rId1"/>
  <headerFooter alignWithMargins="0"/>
  <ignoredErrors>
    <ignoredError sqref="D44:D46 D8:D35 R48:R49 AD49:AD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studiów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2021-03-11T19:55:26Z</cp:lastPrinted>
  <dcterms:created xsi:type="dcterms:W3CDTF">2007-11-19T19:29:36Z</dcterms:created>
  <dcterms:modified xsi:type="dcterms:W3CDTF">2024-10-01T23:02:34Z</dcterms:modified>
</cp:coreProperties>
</file>