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Pedagogika specjalna\"/>
    </mc:Choice>
  </mc:AlternateContent>
  <bookViews>
    <workbookView showHorizontalScroll="0" showVerticalScroll="0" showSheetTabs="0" xWindow="0" yWindow="0" windowWidth="28800" windowHeight="12030"/>
  </bookViews>
  <sheets>
    <sheet name="Pedagogika specjalna - JMS" sheetId="5" r:id="rId1"/>
  </sheets>
  <definedNames>
    <definedName name="_xlnm._FilterDatabase" localSheetId="0" hidden="1">'Pedagogika specjalna - JMS'!$A$7:$BR$184</definedName>
    <definedName name="_xlnm.Print_Area" localSheetId="0">'Pedagogika specjalna - JMS'!$A$1:$BP$202</definedName>
    <definedName name="OLE_LINK1" localSheetId="0">'Pedagogika specjalna - JMS'!#REF!</definedName>
    <definedName name="_xlnm.Print_Titles" localSheetId="0">'Pedagogika specjalna - JMS'!$5:$7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5" l="1"/>
  <c r="G51" i="5"/>
  <c r="E128" i="5" l="1"/>
  <c r="F128" i="5"/>
  <c r="G128" i="5"/>
  <c r="E129" i="5"/>
  <c r="F129" i="5"/>
  <c r="G129" i="5"/>
  <c r="E130" i="5"/>
  <c r="F130" i="5"/>
  <c r="G130" i="5"/>
  <c r="E168" i="5"/>
  <c r="F168" i="5"/>
  <c r="G168" i="5"/>
  <c r="E169" i="5"/>
  <c r="F169" i="5"/>
  <c r="G169" i="5"/>
  <c r="E170" i="5"/>
  <c r="F170" i="5"/>
  <c r="G170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94" i="5"/>
  <c r="F94" i="5"/>
  <c r="G94" i="5"/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86" i="5"/>
  <c r="F86" i="5"/>
  <c r="G86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27" i="5"/>
  <c r="F127" i="5"/>
  <c r="G127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67" i="5"/>
  <c r="F167" i="5"/>
  <c r="G167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184" i="5"/>
  <c r="F184" i="5"/>
  <c r="G184" i="5"/>
  <c r="E9" i="5"/>
  <c r="F189" i="5" l="1"/>
  <c r="F191" i="5"/>
  <c r="E193" i="5"/>
  <c r="E192" i="5"/>
  <c r="F193" i="5"/>
  <c r="E191" i="5"/>
  <c r="F192" i="5"/>
  <c r="E189" i="5"/>
  <c r="BP201" i="5"/>
  <c r="BK201" i="5"/>
  <c r="BJ201" i="5"/>
  <c r="BE201" i="5"/>
  <c r="BP200" i="5"/>
  <c r="BK200" i="5"/>
  <c r="BJ200" i="5"/>
  <c r="BE200" i="5"/>
  <c r="BP199" i="5"/>
  <c r="BK199" i="5"/>
  <c r="BJ199" i="5"/>
  <c r="BE199" i="5"/>
  <c r="BP193" i="5"/>
  <c r="BK193" i="5"/>
  <c r="BJ193" i="5"/>
  <c r="BE193" i="5"/>
  <c r="BP192" i="5"/>
  <c r="BK192" i="5"/>
  <c r="BJ192" i="5"/>
  <c r="BE192" i="5"/>
  <c r="BP191" i="5"/>
  <c r="BK191" i="5"/>
  <c r="BJ191" i="5"/>
  <c r="BE191" i="5"/>
  <c r="BP189" i="5"/>
  <c r="BK189" i="5"/>
  <c r="BJ189" i="5"/>
  <c r="BE189" i="5"/>
  <c r="BP188" i="5"/>
  <c r="BK188" i="5"/>
  <c r="BJ188" i="5"/>
  <c r="BE188" i="5"/>
  <c r="BP187" i="5"/>
  <c r="BK187" i="5"/>
  <c r="BJ187" i="5"/>
  <c r="BE187" i="5"/>
  <c r="BP186" i="5"/>
  <c r="BK186" i="5"/>
  <c r="BJ186" i="5"/>
  <c r="BE186" i="5"/>
  <c r="BD201" i="5"/>
  <c r="AY201" i="5"/>
  <c r="AX201" i="5"/>
  <c r="AS201" i="5"/>
  <c r="AR201" i="5"/>
  <c r="AM201" i="5"/>
  <c r="AL201" i="5"/>
  <c r="AG201" i="5"/>
  <c r="BD200" i="5"/>
  <c r="AY200" i="5"/>
  <c r="AX200" i="5"/>
  <c r="AS200" i="5"/>
  <c r="AR200" i="5"/>
  <c r="AM200" i="5"/>
  <c r="AL200" i="5"/>
  <c r="AG200" i="5"/>
  <c r="BD199" i="5"/>
  <c r="AY199" i="5"/>
  <c r="AX199" i="5"/>
  <c r="AS199" i="5"/>
  <c r="AR199" i="5"/>
  <c r="AM199" i="5"/>
  <c r="AL199" i="5"/>
  <c r="AG199" i="5"/>
  <c r="BD193" i="5"/>
  <c r="AY193" i="5"/>
  <c r="AX193" i="5"/>
  <c r="AS193" i="5"/>
  <c r="AR193" i="5"/>
  <c r="AM193" i="5"/>
  <c r="AL193" i="5"/>
  <c r="AG193" i="5"/>
  <c r="BD192" i="5"/>
  <c r="AY192" i="5"/>
  <c r="AX192" i="5"/>
  <c r="AS192" i="5"/>
  <c r="AR192" i="5"/>
  <c r="AM192" i="5"/>
  <c r="AL192" i="5"/>
  <c r="AG192" i="5"/>
  <c r="BD191" i="5"/>
  <c r="AY191" i="5"/>
  <c r="AX191" i="5"/>
  <c r="AS191" i="5"/>
  <c r="AR191" i="5"/>
  <c r="AM191" i="5"/>
  <c r="AL191" i="5"/>
  <c r="AG191" i="5"/>
  <c r="BD189" i="5"/>
  <c r="AY189" i="5"/>
  <c r="AX189" i="5"/>
  <c r="AS189" i="5"/>
  <c r="AR189" i="5"/>
  <c r="AM189" i="5"/>
  <c r="AL189" i="5"/>
  <c r="AG189" i="5"/>
  <c r="BD188" i="5"/>
  <c r="AY188" i="5"/>
  <c r="AX188" i="5"/>
  <c r="AS188" i="5"/>
  <c r="AR188" i="5"/>
  <c r="AM188" i="5"/>
  <c r="AL188" i="5"/>
  <c r="AG188" i="5"/>
  <c r="BD187" i="5"/>
  <c r="AY187" i="5"/>
  <c r="AX187" i="5"/>
  <c r="AS187" i="5"/>
  <c r="AR187" i="5"/>
  <c r="AM187" i="5"/>
  <c r="AL187" i="5"/>
  <c r="AG187" i="5"/>
  <c r="BD186" i="5"/>
  <c r="AY186" i="5"/>
  <c r="AX186" i="5"/>
  <c r="AS186" i="5"/>
  <c r="AR186" i="5"/>
  <c r="AM186" i="5"/>
  <c r="AL186" i="5"/>
  <c r="AG186" i="5"/>
  <c r="AF201" i="5"/>
  <c r="AA201" i="5"/>
  <c r="Z201" i="5"/>
  <c r="U201" i="5"/>
  <c r="AF200" i="5"/>
  <c r="AA200" i="5"/>
  <c r="Z200" i="5"/>
  <c r="U200" i="5"/>
  <c r="AF199" i="5"/>
  <c r="AA199" i="5"/>
  <c r="Z199" i="5"/>
  <c r="U199" i="5"/>
  <c r="AF193" i="5"/>
  <c r="AA193" i="5"/>
  <c r="Z193" i="5"/>
  <c r="U193" i="5"/>
  <c r="AF192" i="5"/>
  <c r="AA192" i="5"/>
  <c r="Z192" i="5"/>
  <c r="U192" i="5"/>
  <c r="AF191" i="5"/>
  <c r="AA191" i="5"/>
  <c r="Z191" i="5"/>
  <c r="U191" i="5"/>
  <c r="AF189" i="5"/>
  <c r="AA189" i="5"/>
  <c r="Z189" i="5"/>
  <c r="U189" i="5"/>
  <c r="AF188" i="5"/>
  <c r="AA188" i="5"/>
  <c r="Z188" i="5"/>
  <c r="U188" i="5"/>
  <c r="AF187" i="5"/>
  <c r="AA187" i="5"/>
  <c r="Z187" i="5"/>
  <c r="U187" i="5"/>
  <c r="AF186" i="5"/>
  <c r="AA186" i="5"/>
  <c r="Z186" i="5"/>
  <c r="U186" i="5"/>
  <c r="T201" i="5"/>
  <c r="O201" i="5"/>
  <c r="T200" i="5"/>
  <c r="O200" i="5"/>
  <c r="T199" i="5"/>
  <c r="T193" i="5"/>
  <c r="O193" i="5"/>
  <c r="T192" i="5"/>
  <c r="O192" i="5"/>
  <c r="T191" i="5"/>
  <c r="O191" i="5"/>
  <c r="T189" i="5"/>
  <c r="O189" i="5"/>
  <c r="T188" i="5"/>
  <c r="O188" i="5"/>
  <c r="T187" i="5"/>
  <c r="T186" i="5"/>
  <c r="O186" i="5"/>
  <c r="E188" i="5"/>
  <c r="N201" i="5"/>
  <c r="N200" i="5"/>
  <c r="N189" i="5"/>
  <c r="N188" i="5"/>
  <c r="N186" i="5"/>
  <c r="I186" i="5"/>
  <c r="N193" i="5"/>
  <c r="N192" i="5"/>
  <c r="N191" i="5"/>
  <c r="I201" i="5"/>
  <c r="I200" i="5"/>
  <c r="I189" i="5"/>
  <c r="I188" i="5"/>
  <c r="I193" i="5"/>
  <c r="I192" i="5"/>
  <c r="I191" i="5"/>
  <c r="BR200" i="5" l="1"/>
  <c r="BR193" i="5"/>
  <c r="BR191" i="5"/>
  <c r="BR186" i="5"/>
  <c r="BQ189" i="5"/>
  <c r="BR192" i="5"/>
  <c r="BR188" i="5"/>
  <c r="BQ192" i="5"/>
  <c r="N187" i="5"/>
  <c r="BR187" i="5" s="1"/>
  <c r="N199" i="5"/>
  <c r="BR199" i="5" s="1"/>
  <c r="BR201" i="5"/>
  <c r="BR189" i="5"/>
  <c r="BQ200" i="5"/>
  <c r="BQ191" i="5"/>
  <c r="BQ188" i="5"/>
  <c r="BQ201" i="5"/>
  <c r="BQ186" i="5"/>
  <c r="BQ193" i="5"/>
  <c r="AM197" i="5"/>
  <c r="AM196" i="5"/>
  <c r="AM195" i="5"/>
  <c r="AY197" i="5"/>
  <c r="AY196" i="5"/>
  <c r="AY195" i="5"/>
  <c r="BK197" i="5"/>
  <c r="BK196" i="5"/>
  <c r="BK195" i="5"/>
  <c r="AA197" i="5"/>
  <c r="AA196" i="5"/>
  <c r="AA195" i="5"/>
  <c r="T197" i="5"/>
  <c r="T195" i="5"/>
  <c r="T196" i="5"/>
  <c r="Z195" i="5"/>
  <c r="Z197" i="5"/>
  <c r="Z196" i="5"/>
  <c r="AL197" i="5"/>
  <c r="AL196" i="5"/>
  <c r="AL195" i="5"/>
  <c r="AX195" i="5"/>
  <c r="AX197" i="5"/>
  <c r="AX196" i="5"/>
  <c r="BJ196" i="5"/>
  <c r="BJ195" i="5"/>
  <c r="BJ197" i="5"/>
  <c r="AG197" i="5"/>
  <c r="AG196" i="5"/>
  <c r="AG195" i="5"/>
  <c r="AS197" i="5"/>
  <c r="AS196" i="5"/>
  <c r="AS195" i="5"/>
  <c r="BE197" i="5"/>
  <c r="BE196" i="5"/>
  <c r="BE195" i="5"/>
  <c r="N195" i="5"/>
  <c r="N197" i="5"/>
  <c r="N196" i="5"/>
  <c r="O197" i="5"/>
  <c r="O195" i="5"/>
  <c r="O196" i="5"/>
  <c r="U196" i="5"/>
  <c r="U197" i="5"/>
  <c r="U195" i="5"/>
  <c r="I197" i="5"/>
  <c r="I196" i="5"/>
  <c r="I195" i="5"/>
  <c r="AF197" i="5"/>
  <c r="AF196" i="5"/>
  <c r="AF195" i="5"/>
  <c r="AR197" i="5"/>
  <c r="AR196" i="5"/>
  <c r="AR195" i="5"/>
  <c r="BD197" i="5"/>
  <c r="BD196" i="5"/>
  <c r="BD195" i="5"/>
  <c r="BP197" i="5"/>
  <c r="BP196" i="5"/>
  <c r="BP195" i="5"/>
  <c r="F188" i="5"/>
  <c r="O199" i="5" l="1"/>
  <c r="O187" i="5"/>
  <c r="I199" i="5"/>
  <c r="I187" i="5"/>
  <c r="BQ195" i="5"/>
  <c r="BQ196" i="5"/>
  <c r="BR196" i="5"/>
  <c r="BR195" i="5"/>
  <c r="BQ197" i="5"/>
  <c r="BR197" i="5"/>
  <c r="F9" i="5"/>
  <c r="G9" i="5"/>
  <c r="G8" i="5"/>
  <c r="F8" i="5"/>
  <c r="E8" i="5"/>
  <c r="E186" i="5" s="1"/>
  <c r="BQ199" i="5" l="1"/>
  <c r="BQ187" i="5"/>
  <c r="E196" i="5"/>
  <c r="E197" i="5"/>
  <c r="E201" i="5" s="1"/>
  <c r="E187" i="5"/>
  <c r="F187" i="5"/>
  <c r="F186" i="5"/>
  <c r="F197" i="5" l="1"/>
  <c r="F201" i="5" s="1"/>
  <c r="F196" i="5"/>
  <c r="F200" i="5" s="1"/>
  <c r="F195" i="5"/>
  <c r="F199" i="5" s="1"/>
  <c r="E195" i="5"/>
  <c r="D187" i="5"/>
  <c r="E199" i="5" l="1"/>
  <c r="E200" i="5"/>
</calcChain>
</file>

<file path=xl/sharedStrings.xml><?xml version="1.0" encoding="utf-8"?>
<sst xmlns="http://schemas.openxmlformats.org/spreadsheetml/2006/main" count="654" uniqueCount="374">
  <si>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</si>
  <si>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</si>
  <si>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</si>
  <si>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</si>
  <si>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</si>
  <si>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</si>
  <si>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</si>
  <si>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</si>
  <si>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</si>
  <si>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</si>
  <si>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</si>
  <si>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</si>
  <si>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</si>
  <si>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</si>
  <si>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</si>
  <si>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</si>
  <si>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</si>
  <si>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</si>
  <si>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</si>
  <si>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>czas trwania: 10 semestrów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</si>
  <si>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</si>
  <si>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</si>
  <si>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</si>
  <si>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</si>
  <si>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</si>
  <si>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</si>
  <si>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</si>
  <si>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</si>
  <si>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</si>
  <si>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</si>
  <si>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</si>
  <si>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</si>
  <si>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</si>
  <si>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</si>
  <si>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</si>
  <si>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</si>
  <si>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</si>
  <si>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</si>
  <si>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</si>
  <si>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</si>
  <si>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</si>
  <si>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</si>
  <si>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</si>
  <si>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</si>
  <si>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</si>
  <si>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</si>
  <si>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</si>
  <si>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</si>
  <si>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</si>
  <si>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</si>
  <si>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</si>
  <si>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</si>
  <si>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</si>
  <si>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</si>
  <si>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</si>
  <si>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</si>
  <si>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</si>
  <si>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</si>
  <si>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</si>
  <si>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</si>
  <si>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</si>
  <si>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</si>
  <si>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</si>
  <si>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</si>
  <si>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</si>
  <si>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</si>
  <si>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</si>
  <si>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</si>
  <si>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</si>
  <si>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</si>
  <si>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</si>
  <si>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</si>
  <si>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</si>
  <si>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</si>
  <si>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</si>
  <si>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</si>
  <si>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</si>
  <si>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</si>
  <si>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</si>
  <si>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</si>
  <si>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</si>
  <si>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</si>
  <si>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</si>
  <si>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</si>
  <si>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</si>
  <si>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</si>
  <si>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</si>
  <si>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</si>
  <si>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</si>
  <si>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</si>
  <si>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</si>
  <si>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</si>
  <si>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</si>
  <si>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</si>
  <si>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</si>
  <si>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</si>
  <si>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</si>
  <si>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</si>
  <si>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</si>
  <si>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</si>
  <si>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</si>
  <si>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</si>
  <si>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</si>
  <si>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</si>
  <si>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</si>
  <si>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</si>
  <si>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</si>
  <si>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</si>
  <si>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</si>
  <si>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</si>
  <si>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</si>
  <si>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</si>
  <si>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</si>
  <si>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</si>
  <si>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</si>
  <si>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</si>
  <si>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</si>
  <si>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</si>
  <si>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</si>
  <si>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</si>
  <si>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</si>
  <si>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</si>
  <si>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</si>
  <si>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</si>
  <si>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</si>
  <si>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</si>
  <si>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</si>
  <si>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</si>
  <si>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</si>
  <si>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</si>
  <si>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</si>
  <si>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</si>
  <si>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</si>
  <si>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</si>
  <si>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</si>
  <si>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</si>
  <si>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</si>
  <si>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</si>
  <si>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</si>
  <si>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</si>
  <si>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</si>
  <si>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</si>
  <si>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</si>
  <si>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</si>
  <si>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</si>
  <si>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</si>
  <si>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</si>
  <si>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</si>
  <si>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</si>
  <si>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</si>
  <si>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</si>
  <si>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</si>
  <si>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</si>
  <si>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</si>
  <si>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</si>
  <si>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</si>
  <si>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</si>
  <si>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</si>
  <si>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</si>
  <si>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</si>
  <si>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</si>
  <si>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</si>
  <si>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</si>
  <si>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</si>
  <si>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</si>
  <si>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</si>
  <si>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</si>
  <si>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</si>
  <si>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</si>
  <si>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</si>
  <si>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</si>
  <si>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</si>
  <si>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</si>
  <si>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</si>
  <si>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</si>
  <si>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</si>
  <si>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</si>
  <si>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</si>
  <si>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</si>
  <si>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</si>
  <si>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</si>
  <si>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</si>
  <si>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</si>
  <si>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</si>
  <si>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</si>
  <si>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</si>
  <si>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</si>
  <si>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</si>
  <si>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</si>
  <si>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</si>
  <si>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</si>
  <si>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</si>
  <si>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</si>
  <si>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</si>
  <si>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</si>
  <si>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</si>
  <si>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</si>
  <si>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</si>
  <si>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</si>
  <si>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</si>
  <si>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</si>
  <si>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</si>
  <si>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</si>
  <si>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</si>
  <si>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</si>
  <si>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</si>
  <si>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</si>
  <si>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</si>
  <si>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</si>
  <si>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</si>
  <si>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</si>
  <si>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</si>
  <si>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</si>
  <si>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</si>
  <si>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</si>
  <si>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</si>
  <si>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</si>
  <si>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</si>
  <si>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</si>
  <si>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</si>
  <si>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</si>
  <si>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</si>
  <si>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</si>
  <si>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</si>
  <si>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</si>
  <si>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</si>
  <si>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</si>
  <si>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</si>
  <si>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</si>
  <si>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</si>
  <si>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</si>
  <si>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</si>
  <si>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</si>
  <si>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</si>
  <si>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</si>
  <si>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</si>
  <si>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</si>
  <si>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</si>
  <si>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</si>
  <si>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</si>
  <si>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</si>
  <si>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</si>
  <si>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</si>
  <si>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</si>
  <si>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</si>
  <si>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</si>
  <si>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</si>
  <si>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</si>
  <si>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</si>
  <si>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</si>
  <si>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</si>
  <si>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</si>
  <si>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</si>
  <si>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</si>
  <si>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</si>
  <si>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</si>
  <si>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</si>
  <si>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</si>
  <si>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</si>
  <si>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</si>
  <si>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</si>
  <si>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</si>
  <si>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</si>
  <si>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</si>
  <si>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</si>
  <si>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</si>
  <si>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</si>
  <si>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</si>
  <si>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</si>
  <si>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</si>
  <si>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</si>
  <si>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</si>
  <si>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</si>
  <si>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</si>
  <si>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</si>
  <si>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</si>
  <si>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</si>
  <si>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</si>
  <si>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</si>
  <si>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</si>
  <si>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</si>
  <si>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</si>
  <si>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</si>
  <si>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</si>
  <si>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</si>
  <si>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</si>
  <si>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</si>
  <si>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</si>
  <si>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</si>
  <si>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</si>
  <si>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</si>
  <si>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</si>
  <si>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</si>
  <si>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</si>
  <si>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</si>
  <si>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</si>
  <si>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</si>
  <si>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</si>
  <si>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</si>
  <si>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</si>
  <si>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</si>
  <si>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</si>
  <si>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</si>
  <si>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</si>
  <si>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</si>
  <si>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</si>
  <si>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</si>
  <si>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</si>
  <si>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</si>
  <si>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</si>
  <si>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</si>
  <si>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</si>
  <si>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</si>
  <si>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</si>
  <si>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</si>
  <si>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</si>
  <si>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</si>
  <si>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</si>
  <si>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</si>
  <si>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</si>
  <si>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</si>
  <si>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</si>
  <si>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</si>
  <si>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</si>
  <si>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</si>
  <si>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</si>
  <si>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</si>
  <si>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</si>
  <si>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</si>
  <si>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</si>
  <si>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</si>
  <si>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</si>
  <si>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</si>
  <si>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</si>
  <si>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</si>
  <si>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</si>
  <si>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</si>
  <si>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</si>
  <si>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</si>
  <si>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</si>
  <si>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</si>
  <si>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</si>
  <si>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</si>
  <si>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</si>
  <si>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</si>
  <si>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</si>
  <si>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</si>
  <si>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</si>
  <si>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</si>
  <si>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</si>
  <si>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</si>
  <si>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</si>
  <si>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</si>
  <si>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</si>
  <si>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</si>
  <si>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</si>
  <si>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</si>
  <si>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</si>
  <si>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r>
      <t>Forma studiów:</t>
    </r>
    <r>
      <rPr>
        <b/>
        <sz val="12"/>
        <rFont val="Arial"/>
        <family val="2"/>
        <charset val="238"/>
      </rPr>
      <t xml:space="preserve"> stacjonarna</t>
    </r>
  </si>
  <si>
    <t>pedagogika leczniczo-terapeutyczna</t>
  </si>
  <si>
    <t>sumy kontrolne  wierszy do skasnowania w wersji ostaecznej</t>
  </si>
  <si>
    <t>05.1-WP-PSSM-PRAI5</t>
  </si>
  <si>
    <t>05.1-WP-PSSM-PRA2</t>
  </si>
  <si>
    <t xml:space="preserve">Terapia zajęciowa z osobami starszymi, z chorobą przewlekłą oraz z niepełnosprawnością ruchową   </t>
  </si>
  <si>
    <t>Multimedia w edukacji specjalnej</t>
  </si>
  <si>
    <t>Metody statystyczne w pedagogice</t>
  </si>
  <si>
    <t xml:space="preserve">Praktyka zawodowa V Pedagogika leczniczo-terapeutyczna </t>
  </si>
  <si>
    <t xml:space="preserve">Metodologia badań jakościowych w pedagogice </t>
  </si>
  <si>
    <t xml:space="preserve">Metodologia badań ilościowych w pedagogice </t>
  </si>
  <si>
    <t>Wydział Nauk Społecznych</t>
  </si>
  <si>
    <t xml:space="preserve">Trening interpersonalny </t>
  </si>
  <si>
    <t xml:space="preserve">Język obcy 4: angielski, niemiecki </t>
  </si>
  <si>
    <t>05.1-WP-PSSM-TI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</si>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</sst>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rgb="FF00B0F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8"/>
  <sheetViews>
    <sheetView showGridLines="0" tabSelected="1" zoomScale="80" zoomScaleNormal="8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/>
    </sheetView>
  </sheetViews>
  <sheetFormatPr defaultRowHeight="26.25" customHeight="1" x14ac:dyDescent="0.2"/>
  <cols>
    <col min="1" max="1" width="4.85546875" style="126" customWidth="1"/>
    <col min="2" max="2" width="5.5703125" style="10" customWidth="1"/>
    <col min="3" max="3" width="38.5703125" style="5" bestFit="1" customWidth="1"/>
    <col min="4" max="4" width="73.5703125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 x14ac:dyDescent="0.2">
      <c r="D1" s="78" t="s">
        <v>236</v>
      </c>
      <c r="I1" s="79" t="s">
        <v>373</v>
      </c>
      <c r="J1" s="18"/>
      <c r="L1" s="18"/>
      <c r="M1" s="18"/>
      <c r="N1" s="18"/>
      <c r="O1" s="18"/>
      <c r="P1" s="18"/>
      <c r="Q1" s="18"/>
      <c r="R1" s="18"/>
      <c r="S1" s="18"/>
      <c r="T1" s="24" t="s">
        <v>18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 x14ac:dyDescent="0.2">
      <c r="A2" s="127"/>
      <c r="B2" s="80"/>
      <c r="C2" s="80"/>
      <c r="D2" s="81" t="s">
        <v>357</v>
      </c>
      <c r="I2" s="79" t="s">
        <v>19</v>
      </c>
      <c r="L2" s="8"/>
      <c r="O2" s="5"/>
      <c r="P2" s="5"/>
      <c r="Q2" s="10"/>
      <c r="R2" s="10"/>
      <c r="T2" s="82" t="s">
        <v>369</v>
      </c>
      <c r="U2" s="5"/>
      <c r="V2" s="5"/>
      <c r="W2" s="10"/>
      <c r="X2" s="10"/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 x14ac:dyDescent="0.2">
      <c r="A3" s="127"/>
      <c r="B3" s="80"/>
      <c r="C3" s="80"/>
      <c r="D3" s="81" t="s">
        <v>358</v>
      </c>
    </row>
    <row r="4" spans="1:68" ht="14.25" x14ac:dyDescent="0.2">
      <c r="A4" s="60"/>
      <c r="B4" s="20"/>
      <c r="C4" s="83"/>
      <c r="M4" s="10" t="s">
        <v>230</v>
      </c>
      <c r="S4" s="10" t="s">
        <v>231</v>
      </c>
      <c r="Y4" s="10" t="s">
        <v>231</v>
      </c>
      <c r="AE4" s="10" t="s">
        <v>232</v>
      </c>
      <c r="AK4" s="10" t="s">
        <v>232</v>
      </c>
      <c r="AQ4" s="10" t="s">
        <v>233</v>
      </c>
      <c r="AW4" s="10" t="s">
        <v>230</v>
      </c>
      <c r="BC4" s="10" t="s">
        <v>230</v>
      </c>
      <c r="BI4" s="10" t="s">
        <v>230</v>
      </c>
      <c r="BO4" s="10" t="s">
        <v>231</v>
      </c>
    </row>
    <row r="5" spans="1:68" ht="26.25" customHeight="1" x14ac:dyDescent="0.2">
      <c r="A5" s="137" t="s">
        <v>0</v>
      </c>
      <c r="B5" s="84"/>
      <c r="C5" s="139" t="s">
        <v>24</v>
      </c>
      <c r="D5" s="139" t="s">
        <v>1</v>
      </c>
      <c r="E5" s="141" t="s">
        <v>5</v>
      </c>
      <c r="F5" s="141" t="s">
        <v>2</v>
      </c>
      <c r="G5" s="160" t="s">
        <v>6</v>
      </c>
      <c r="H5" s="9"/>
      <c r="I5" s="166" t="s">
        <v>8</v>
      </c>
      <c r="J5" s="167"/>
      <c r="K5" s="167"/>
      <c r="L5" s="167"/>
      <c r="M5" s="167"/>
      <c r="N5" s="174"/>
      <c r="O5" s="163" t="s">
        <v>9</v>
      </c>
      <c r="P5" s="164"/>
      <c r="Q5" s="164"/>
      <c r="R5" s="164"/>
      <c r="S5" s="164"/>
      <c r="T5" s="165"/>
      <c r="U5" s="166" t="s">
        <v>10</v>
      </c>
      <c r="V5" s="167"/>
      <c r="W5" s="167"/>
      <c r="X5" s="167"/>
      <c r="Y5" s="167"/>
      <c r="Z5" s="167"/>
      <c r="AA5" s="163" t="s">
        <v>11</v>
      </c>
      <c r="AB5" s="164"/>
      <c r="AC5" s="164"/>
      <c r="AD5" s="164"/>
      <c r="AE5" s="164"/>
      <c r="AF5" s="165"/>
      <c r="AG5" s="166" t="s">
        <v>12</v>
      </c>
      <c r="AH5" s="167"/>
      <c r="AI5" s="167"/>
      <c r="AJ5" s="167"/>
      <c r="AK5" s="167"/>
      <c r="AL5" s="167"/>
      <c r="AM5" s="163" t="s">
        <v>13</v>
      </c>
      <c r="AN5" s="164"/>
      <c r="AO5" s="164"/>
      <c r="AP5" s="164"/>
      <c r="AQ5" s="164"/>
      <c r="AR5" s="165"/>
      <c r="AS5" s="166" t="s">
        <v>20</v>
      </c>
      <c r="AT5" s="167"/>
      <c r="AU5" s="167"/>
      <c r="AV5" s="167"/>
      <c r="AW5" s="167"/>
      <c r="AX5" s="167"/>
      <c r="AY5" s="163" t="s">
        <v>21</v>
      </c>
      <c r="AZ5" s="164"/>
      <c r="BA5" s="164"/>
      <c r="BB5" s="164"/>
      <c r="BC5" s="164"/>
      <c r="BD5" s="165"/>
      <c r="BE5" s="166" t="s">
        <v>22</v>
      </c>
      <c r="BF5" s="167"/>
      <c r="BG5" s="167"/>
      <c r="BH5" s="167"/>
      <c r="BI5" s="167"/>
      <c r="BJ5" s="167"/>
      <c r="BK5" s="163" t="s">
        <v>23</v>
      </c>
      <c r="BL5" s="164"/>
      <c r="BM5" s="164"/>
      <c r="BN5" s="164"/>
      <c r="BO5" s="164"/>
      <c r="BP5" s="165"/>
    </row>
    <row r="6" spans="1:68" ht="26.25" customHeight="1" x14ac:dyDescent="0.2">
      <c r="A6" s="138"/>
      <c r="B6" s="85"/>
      <c r="C6" s="140"/>
      <c r="D6" s="140"/>
      <c r="E6" s="142"/>
      <c r="F6" s="142"/>
      <c r="G6" s="161"/>
      <c r="H6" s="9"/>
      <c r="I6" s="151" t="s">
        <v>7</v>
      </c>
      <c r="J6" s="152"/>
      <c r="K6" s="152"/>
      <c r="L6" s="153"/>
      <c r="M6" s="158" t="s">
        <v>6</v>
      </c>
      <c r="N6" s="168" t="s">
        <v>2</v>
      </c>
      <c r="O6" s="144" t="s">
        <v>7</v>
      </c>
      <c r="P6" s="145"/>
      <c r="Q6" s="145"/>
      <c r="R6" s="146"/>
      <c r="S6" s="147" t="s">
        <v>6</v>
      </c>
      <c r="T6" s="149" t="s">
        <v>2</v>
      </c>
      <c r="U6" s="151" t="s">
        <v>7</v>
      </c>
      <c r="V6" s="152"/>
      <c r="W6" s="152"/>
      <c r="X6" s="153"/>
      <c r="Y6" s="158" t="s">
        <v>6</v>
      </c>
      <c r="Z6" s="175" t="s">
        <v>2</v>
      </c>
      <c r="AA6" s="144" t="s">
        <v>7</v>
      </c>
      <c r="AB6" s="145"/>
      <c r="AC6" s="145"/>
      <c r="AD6" s="146"/>
      <c r="AE6" s="147" t="s">
        <v>6</v>
      </c>
      <c r="AF6" s="149" t="s">
        <v>2</v>
      </c>
      <c r="AG6" s="151" t="s">
        <v>7</v>
      </c>
      <c r="AH6" s="152"/>
      <c r="AI6" s="152"/>
      <c r="AJ6" s="153"/>
      <c r="AK6" s="158" t="s">
        <v>6</v>
      </c>
      <c r="AL6" s="175" t="s">
        <v>2</v>
      </c>
      <c r="AM6" s="144" t="s">
        <v>7</v>
      </c>
      <c r="AN6" s="145"/>
      <c r="AO6" s="145"/>
      <c r="AP6" s="146"/>
      <c r="AQ6" s="147" t="s">
        <v>6</v>
      </c>
      <c r="AR6" s="149" t="s">
        <v>2</v>
      </c>
      <c r="AS6" s="151" t="s">
        <v>7</v>
      </c>
      <c r="AT6" s="152"/>
      <c r="AU6" s="152"/>
      <c r="AV6" s="153"/>
      <c r="AW6" s="158" t="s">
        <v>6</v>
      </c>
      <c r="AX6" s="175" t="s">
        <v>2</v>
      </c>
      <c r="AY6" s="144" t="s">
        <v>7</v>
      </c>
      <c r="AZ6" s="145"/>
      <c r="BA6" s="145"/>
      <c r="BB6" s="146"/>
      <c r="BC6" s="147" t="s">
        <v>6</v>
      </c>
      <c r="BD6" s="149" t="s">
        <v>2</v>
      </c>
      <c r="BE6" s="151" t="s">
        <v>7</v>
      </c>
      <c r="BF6" s="152"/>
      <c r="BG6" s="152"/>
      <c r="BH6" s="153"/>
      <c r="BI6" s="158" t="s">
        <v>6</v>
      </c>
      <c r="BJ6" s="175" t="s">
        <v>2</v>
      </c>
      <c r="BK6" s="144" t="s">
        <v>7</v>
      </c>
      <c r="BL6" s="145"/>
      <c r="BM6" s="145"/>
      <c r="BN6" s="146"/>
      <c r="BO6" s="147" t="s">
        <v>6</v>
      </c>
      <c r="BP6" s="149" t="s">
        <v>2</v>
      </c>
    </row>
    <row r="7" spans="1:68" ht="26.25" customHeight="1" thickBot="1" x14ac:dyDescent="0.25">
      <c r="A7" s="138"/>
      <c r="B7" s="86"/>
      <c r="C7" s="140"/>
      <c r="D7" s="140"/>
      <c r="E7" s="143"/>
      <c r="F7" s="143" t="s">
        <v>2</v>
      </c>
      <c r="G7" s="162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59"/>
      <c r="N7" s="169"/>
      <c r="O7" s="48" t="s">
        <v>3</v>
      </c>
      <c r="P7" s="70" t="s">
        <v>4</v>
      </c>
      <c r="Q7" s="70" t="s">
        <v>15</v>
      </c>
      <c r="R7" s="70" t="s">
        <v>14</v>
      </c>
      <c r="S7" s="148"/>
      <c r="T7" s="150"/>
      <c r="U7" s="21" t="s">
        <v>3</v>
      </c>
      <c r="V7" s="71" t="s">
        <v>4</v>
      </c>
      <c r="W7" s="71" t="s">
        <v>15</v>
      </c>
      <c r="X7" s="71" t="s">
        <v>14</v>
      </c>
      <c r="Y7" s="159"/>
      <c r="Z7" s="176"/>
      <c r="AA7" s="48" t="s">
        <v>3</v>
      </c>
      <c r="AB7" s="70" t="s">
        <v>4</v>
      </c>
      <c r="AC7" s="70" t="s">
        <v>15</v>
      </c>
      <c r="AD7" s="70" t="s">
        <v>14</v>
      </c>
      <c r="AE7" s="148"/>
      <c r="AF7" s="150"/>
      <c r="AG7" s="21" t="s">
        <v>3</v>
      </c>
      <c r="AH7" s="71" t="s">
        <v>4</v>
      </c>
      <c r="AI7" s="71" t="s">
        <v>15</v>
      </c>
      <c r="AJ7" s="71" t="s">
        <v>14</v>
      </c>
      <c r="AK7" s="159"/>
      <c r="AL7" s="176"/>
      <c r="AM7" s="48" t="s">
        <v>3</v>
      </c>
      <c r="AN7" s="70" t="s">
        <v>4</v>
      </c>
      <c r="AO7" s="70" t="s">
        <v>15</v>
      </c>
      <c r="AP7" s="70" t="s">
        <v>14</v>
      </c>
      <c r="AQ7" s="148"/>
      <c r="AR7" s="150"/>
      <c r="AS7" s="21" t="s">
        <v>3</v>
      </c>
      <c r="AT7" s="71" t="s">
        <v>4</v>
      </c>
      <c r="AU7" s="71" t="s">
        <v>15</v>
      </c>
      <c r="AV7" s="71" t="s">
        <v>14</v>
      </c>
      <c r="AW7" s="159"/>
      <c r="AX7" s="176"/>
      <c r="AY7" s="48" t="s">
        <v>3</v>
      </c>
      <c r="AZ7" s="70" t="s">
        <v>4</v>
      </c>
      <c r="BA7" s="70" t="s">
        <v>15</v>
      </c>
      <c r="BB7" s="70" t="s">
        <v>14</v>
      </c>
      <c r="BC7" s="148"/>
      <c r="BD7" s="150"/>
      <c r="BE7" s="21" t="s">
        <v>3</v>
      </c>
      <c r="BF7" s="71" t="s">
        <v>4</v>
      </c>
      <c r="BG7" s="71" t="s">
        <v>15</v>
      </c>
      <c r="BH7" s="71" t="s">
        <v>14</v>
      </c>
      <c r="BI7" s="159"/>
      <c r="BJ7" s="176"/>
      <c r="BK7" s="48" t="s">
        <v>3</v>
      </c>
      <c r="BL7" s="70" t="s">
        <v>4</v>
      </c>
      <c r="BM7" s="70" t="s">
        <v>15</v>
      </c>
      <c r="BN7" s="70" t="s">
        <v>14</v>
      </c>
      <c r="BO7" s="148"/>
      <c r="BP7" s="150"/>
    </row>
    <row r="8" spans="1:68" s="13" customFormat="1" ht="24.95" customHeight="1" thickTop="1" x14ac:dyDescent="0.2">
      <c r="A8" s="19">
        <v>1</v>
      </c>
      <c r="B8" s="156" t="s">
        <v>17</v>
      </c>
      <c r="C8" s="25" t="s">
        <v>210</v>
      </c>
      <c r="D8" s="26" t="s">
        <v>26</v>
      </c>
      <c r="E8" s="40">
        <f>I8+J8+K8+L8+O8+P8+Q8+R8+U8+V8+W8+X8+AA8+AB8+AC8+AD8+AG8+AH8+AI8+AJ8+AM8+AN8+AO8+AP8+AS8+AT8+AU8+AV8+AY8+AZ8+BA8+BB8+BE8+BF8+BG8+BH8+BK8+BL8+BM8+BN8</f>
        <v>30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15</v>
      </c>
      <c r="J8" s="19">
        <v>15</v>
      </c>
      <c r="K8" s="19"/>
      <c r="L8" s="19"/>
      <c r="M8" s="19" t="s">
        <v>57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 x14ac:dyDescent="0.2">
      <c r="A9" s="6">
        <v>2</v>
      </c>
      <c r="B9" s="157"/>
      <c r="C9" s="1" t="s">
        <v>69</v>
      </c>
      <c r="D9" s="11" t="s">
        <v>29</v>
      </c>
      <c r="E9" s="41">
        <f t="shared" ref="E9" si="0">I9+J9+K9+L9+O9+P9+Q9+R9+U9+V9+W9+X9+AA9+AB9+AC9+AD9+AG9+AH9+AI9+AJ9+AM9+AN9+AO9+AP9+AS9+AT9+AU9+AV9+AY9+AZ9+BA9+BB9+BE9+BF9+BG9+BH9+BK9+BL9+BM9+BN9</f>
        <v>30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15</v>
      </c>
      <c r="J9" s="6">
        <v>15</v>
      </c>
      <c r="K9" s="6"/>
      <c r="L9" s="6"/>
      <c r="M9" s="6" t="s">
        <v>57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 x14ac:dyDescent="0.2">
      <c r="A10" s="6">
        <v>3</v>
      </c>
      <c r="B10" s="157"/>
      <c r="C10" s="1" t="s">
        <v>70</v>
      </c>
      <c r="D10" s="11" t="s">
        <v>27</v>
      </c>
      <c r="E10" s="41">
        <f t="shared" ref="E10:E74" si="3">I10+J10+K10+L10+O10+P10+Q10+R10+U10+V10+W10+X10+AA10+AB10+AC10+AD10+AG10+AH10+AI10+AJ10+AM10+AN10+AO10+AP10+AS10+AT10+AU10+AV10+AY10+AZ10+BA10+BB10+BE10+BF10+BG10+BH10+BK10+BL10+BM10+BN10</f>
        <v>30</v>
      </c>
      <c r="F10" s="41">
        <f t="shared" ref="F10:F74" si="4">N10+T10+Z10+AF10+AL10+AR10+AX10+BD10+BJ10+BP10</f>
        <v>4</v>
      </c>
      <c r="G10" s="41" t="str">
        <f t="shared" ref="G10:G74" si="5">CONCATENATE(M10,S10,Y10,AE10,AK10,AQ10,AW10,BC10,BI10,BO10)</f>
        <v>Zo/Zo</v>
      </c>
      <c r="H10" s="12"/>
      <c r="I10" s="22">
        <v>15</v>
      </c>
      <c r="J10" s="6">
        <v>15</v>
      </c>
      <c r="K10" s="6"/>
      <c r="L10" s="6"/>
      <c r="M10" s="6" t="s">
        <v>57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 x14ac:dyDescent="0.2">
      <c r="A11" s="6">
        <v>4</v>
      </c>
      <c r="B11" s="157"/>
      <c r="C11" s="1" t="s">
        <v>246</v>
      </c>
      <c r="D11" s="11" t="s">
        <v>136</v>
      </c>
      <c r="E11" s="41">
        <f t="shared" si="3"/>
        <v>15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15</v>
      </c>
      <c r="L11" s="6"/>
      <c r="M11" s="6" t="s">
        <v>44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 x14ac:dyDescent="0.2">
      <c r="A12" s="6">
        <v>5</v>
      </c>
      <c r="B12" s="157"/>
      <c r="C12" s="1" t="s">
        <v>71</v>
      </c>
      <c r="D12" s="11" t="s">
        <v>28</v>
      </c>
      <c r="E12" s="41">
        <f t="shared" si="3"/>
        <v>15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15</v>
      </c>
      <c r="L12" s="6"/>
      <c r="M12" s="6" t="s">
        <v>44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 x14ac:dyDescent="0.2">
      <c r="A13" s="6">
        <v>6</v>
      </c>
      <c r="B13" s="157"/>
      <c r="C13" s="1" t="s">
        <v>72</v>
      </c>
      <c r="D13" s="11" t="s">
        <v>63</v>
      </c>
      <c r="E13" s="41">
        <f t="shared" si="3"/>
        <v>30</v>
      </c>
      <c r="F13" s="41">
        <f t="shared" si="4"/>
        <v>4</v>
      </c>
      <c r="G13" s="41" t="str">
        <f t="shared" si="5"/>
        <v>E/Zo</v>
      </c>
      <c r="H13" s="12"/>
      <c r="I13" s="22">
        <v>15</v>
      </c>
      <c r="J13" s="6">
        <v>15</v>
      </c>
      <c r="K13" s="6"/>
      <c r="L13" s="6"/>
      <c r="M13" s="6" t="s">
        <v>42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 x14ac:dyDescent="0.2">
      <c r="A14" s="6">
        <v>7</v>
      </c>
      <c r="B14" s="157"/>
      <c r="C14" s="1" t="s">
        <v>152</v>
      </c>
      <c r="D14" s="11" t="s">
        <v>182</v>
      </c>
      <c r="E14" s="41">
        <f t="shared" si="3"/>
        <v>30</v>
      </c>
      <c r="F14" s="41">
        <f t="shared" si="4"/>
        <v>4</v>
      </c>
      <c r="G14" s="41" t="str">
        <f t="shared" si="5"/>
        <v>E/Zo</v>
      </c>
      <c r="H14" s="12"/>
      <c r="I14" s="22">
        <v>15</v>
      </c>
      <c r="J14" s="6">
        <v>15</v>
      </c>
      <c r="K14" s="6"/>
      <c r="L14" s="6"/>
      <c r="M14" s="6" t="s">
        <v>42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 x14ac:dyDescent="0.2">
      <c r="A15" s="6">
        <v>8</v>
      </c>
      <c r="B15" s="157"/>
      <c r="C15" s="1" t="s">
        <v>73</v>
      </c>
      <c r="D15" s="11" t="s">
        <v>45</v>
      </c>
      <c r="E15" s="41">
        <f t="shared" si="3"/>
        <v>30</v>
      </c>
      <c r="F15" s="41">
        <f t="shared" si="4"/>
        <v>4</v>
      </c>
      <c r="G15" s="41" t="str">
        <f t="shared" si="5"/>
        <v>E/Zo</v>
      </c>
      <c r="H15" s="12"/>
      <c r="I15" s="22">
        <v>15</v>
      </c>
      <c r="J15" s="14">
        <v>15</v>
      </c>
      <c r="K15" s="6"/>
      <c r="L15" s="6"/>
      <c r="M15" s="6" t="s">
        <v>42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 x14ac:dyDescent="0.2">
      <c r="A16" s="6">
        <v>9</v>
      </c>
      <c r="B16" s="157"/>
      <c r="C16" s="1" t="s">
        <v>247</v>
      </c>
      <c r="D16" s="11" t="s">
        <v>137</v>
      </c>
      <c r="E16" s="41">
        <f t="shared" si="3"/>
        <v>30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30</v>
      </c>
      <c r="K16" s="6"/>
      <c r="L16" s="6"/>
      <c r="M16" s="6" t="s">
        <v>43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 x14ac:dyDescent="0.2">
      <c r="A17" s="6">
        <v>10</v>
      </c>
      <c r="B17" s="157"/>
      <c r="C17" s="1" t="s">
        <v>372</v>
      </c>
      <c r="D17" s="128" t="s">
        <v>370</v>
      </c>
      <c r="E17" s="41">
        <f t="shared" si="3"/>
        <v>15</v>
      </c>
      <c r="F17" s="41">
        <f t="shared" si="4"/>
        <v>1</v>
      </c>
      <c r="G17" s="41" t="str">
        <f t="shared" si="5"/>
        <v>Zo</v>
      </c>
      <c r="H17" s="29"/>
      <c r="I17" s="32"/>
      <c r="J17" s="31"/>
      <c r="K17" s="30">
        <v>15</v>
      </c>
      <c r="L17" s="30"/>
      <c r="M17" s="30" t="s">
        <v>43</v>
      </c>
      <c r="N17" s="57">
        <v>1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 x14ac:dyDescent="0.2">
      <c r="A18" s="6">
        <v>11</v>
      </c>
      <c r="B18" s="157"/>
      <c r="C18" s="1" t="s">
        <v>75</v>
      </c>
      <c r="D18" s="11" t="s">
        <v>30</v>
      </c>
      <c r="E18" s="41">
        <f t="shared" si="3"/>
        <v>30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30</v>
      </c>
      <c r="L18" s="6"/>
      <c r="M18" s="6" t="s">
        <v>44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 x14ac:dyDescent="0.2">
      <c r="A19" s="6">
        <v>12</v>
      </c>
      <c r="B19" s="157"/>
      <c r="C19" s="1" t="s">
        <v>203</v>
      </c>
      <c r="D19" s="11" t="s">
        <v>346</v>
      </c>
      <c r="E19" s="41">
        <f t="shared" si="3"/>
        <v>30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15</v>
      </c>
      <c r="P19" s="23"/>
      <c r="Q19" s="23"/>
      <c r="R19" s="23">
        <v>15</v>
      </c>
      <c r="S19" s="23" t="s">
        <v>57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 x14ac:dyDescent="0.2">
      <c r="A20" s="6">
        <v>13</v>
      </c>
      <c r="B20" s="157"/>
      <c r="C20" s="1" t="s">
        <v>76</v>
      </c>
      <c r="D20" s="11" t="s">
        <v>248</v>
      </c>
      <c r="E20" s="41">
        <f t="shared" si="3"/>
        <v>30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15</v>
      </c>
      <c r="P20" s="23">
        <v>15</v>
      </c>
      <c r="Q20" s="23"/>
      <c r="R20" s="23"/>
      <c r="S20" s="23" t="s">
        <v>42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 x14ac:dyDescent="0.2">
      <c r="A21" s="6">
        <v>14</v>
      </c>
      <c r="B21" s="157"/>
      <c r="C21" s="1" t="s">
        <v>143</v>
      </c>
      <c r="D21" s="11" t="s">
        <v>46</v>
      </c>
      <c r="E21" s="41">
        <f t="shared" si="3"/>
        <v>30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15</v>
      </c>
      <c r="P21" s="23">
        <v>15</v>
      </c>
      <c r="Q21" s="23"/>
      <c r="R21" s="23"/>
      <c r="S21" s="23" t="s">
        <v>42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 x14ac:dyDescent="0.2">
      <c r="A22" s="6">
        <v>15</v>
      </c>
      <c r="B22" s="157"/>
      <c r="C22" s="1" t="s">
        <v>204</v>
      </c>
      <c r="D22" s="2" t="s">
        <v>64</v>
      </c>
      <c r="E22" s="41">
        <f t="shared" si="3"/>
        <v>30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15</v>
      </c>
      <c r="P22" s="16">
        <v>15</v>
      </c>
      <c r="Q22" s="16"/>
      <c r="R22" s="16"/>
      <c r="S22" s="16" t="s">
        <v>57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 x14ac:dyDescent="0.2">
      <c r="A23" s="6">
        <v>16</v>
      </c>
      <c r="B23" s="157"/>
      <c r="C23" s="1" t="s">
        <v>77</v>
      </c>
      <c r="D23" s="2" t="s">
        <v>47</v>
      </c>
      <c r="E23" s="41">
        <f t="shared" si="3"/>
        <v>30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15</v>
      </c>
      <c r="P23" s="16">
        <v>15</v>
      </c>
      <c r="Q23" s="16"/>
      <c r="R23" s="16"/>
      <c r="S23" s="16" t="s">
        <v>42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 x14ac:dyDescent="0.2">
      <c r="A24" s="6">
        <v>17</v>
      </c>
      <c r="B24" s="157"/>
      <c r="C24" s="1" t="s">
        <v>206</v>
      </c>
      <c r="D24" s="2" t="s">
        <v>205</v>
      </c>
      <c r="E24" s="41">
        <f t="shared" si="3"/>
        <v>30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15</v>
      </c>
      <c r="P24" s="16">
        <v>15</v>
      </c>
      <c r="Q24" s="16"/>
      <c r="R24" s="16"/>
      <c r="S24" s="16" t="s">
        <v>42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 x14ac:dyDescent="0.2">
      <c r="A25" s="6">
        <v>18</v>
      </c>
      <c r="B25" s="157"/>
      <c r="C25" s="1" t="s">
        <v>183</v>
      </c>
      <c r="D25" s="2" t="s">
        <v>141</v>
      </c>
      <c r="E25" s="41">
        <f t="shared" si="3"/>
        <v>30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30</v>
      </c>
      <c r="R25" s="16"/>
      <c r="S25" s="16" t="s">
        <v>43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 x14ac:dyDescent="0.2">
      <c r="A26" s="6">
        <v>19</v>
      </c>
      <c r="B26" s="157"/>
      <c r="C26" s="1" t="s">
        <v>74</v>
      </c>
      <c r="D26" s="130" t="s">
        <v>31</v>
      </c>
      <c r="E26" s="41">
        <f t="shared" si="3"/>
        <v>30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>
        <v>30</v>
      </c>
      <c r="R26" s="23"/>
      <c r="S26" s="23" t="s">
        <v>43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 x14ac:dyDescent="0.2">
      <c r="A27" s="6">
        <v>20</v>
      </c>
      <c r="B27" s="157"/>
      <c r="C27" s="1" t="s">
        <v>80</v>
      </c>
      <c r="D27" s="11" t="s">
        <v>142</v>
      </c>
      <c r="E27" s="41">
        <f t="shared" si="3"/>
        <v>30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30</v>
      </c>
      <c r="R27" s="23"/>
      <c r="S27" s="23" t="s">
        <v>44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 x14ac:dyDescent="0.2">
      <c r="A28" s="6">
        <v>21</v>
      </c>
      <c r="B28" s="157"/>
      <c r="C28" s="87" t="s">
        <v>84</v>
      </c>
      <c r="D28" s="87" t="s">
        <v>347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43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 x14ac:dyDescent="0.2">
      <c r="A29" s="6">
        <v>22</v>
      </c>
      <c r="B29" s="157"/>
      <c r="C29" s="1" t="s">
        <v>348</v>
      </c>
      <c r="D29" s="1" t="s">
        <v>367</v>
      </c>
      <c r="E29" s="41">
        <f t="shared" si="3"/>
        <v>30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15</v>
      </c>
      <c r="V29" s="30"/>
      <c r="W29" s="30"/>
      <c r="X29" s="30">
        <v>15</v>
      </c>
      <c r="Y29" s="30" t="s">
        <v>57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 x14ac:dyDescent="0.2">
      <c r="A30" s="6">
        <v>23</v>
      </c>
      <c r="B30" s="157"/>
      <c r="C30" s="1" t="s">
        <v>81</v>
      </c>
      <c r="D30" s="1" t="s">
        <v>184</v>
      </c>
      <c r="E30" s="41">
        <f t="shared" si="3"/>
        <v>30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15</v>
      </c>
      <c r="V30" s="6">
        <v>15</v>
      </c>
      <c r="W30" s="6"/>
      <c r="X30" s="6"/>
      <c r="Y30" s="6" t="s">
        <v>42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 x14ac:dyDescent="0.2">
      <c r="A31" s="6">
        <v>24</v>
      </c>
      <c r="B31" s="157"/>
      <c r="C31" s="1" t="s">
        <v>186</v>
      </c>
      <c r="D31" s="1" t="s">
        <v>185</v>
      </c>
      <c r="E31" s="41">
        <f t="shared" si="3"/>
        <v>30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15</v>
      </c>
      <c r="V31" s="6">
        <v>15</v>
      </c>
      <c r="W31" s="6"/>
      <c r="X31" s="6"/>
      <c r="Y31" s="6" t="s">
        <v>57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 x14ac:dyDescent="0.2">
      <c r="A32" s="6">
        <v>25</v>
      </c>
      <c r="B32" s="157"/>
      <c r="C32" s="1" t="s">
        <v>153</v>
      </c>
      <c r="D32" s="1" t="s">
        <v>207</v>
      </c>
      <c r="E32" s="41">
        <f t="shared" si="3"/>
        <v>30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15</v>
      </c>
      <c r="V32" s="6">
        <v>15</v>
      </c>
      <c r="W32" s="6"/>
      <c r="X32" s="6"/>
      <c r="Y32" s="6" t="s">
        <v>42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 x14ac:dyDescent="0.2">
      <c r="A33" s="6">
        <v>26</v>
      </c>
      <c r="B33" s="157"/>
      <c r="C33" s="1" t="s">
        <v>179</v>
      </c>
      <c r="D33" s="1" t="s">
        <v>178</v>
      </c>
      <c r="E33" s="41">
        <f t="shared" si="3"/>
        <v>15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15</v>
      </c>
      <c r="V33" s="6"/>
      <c r="W33" s="6"/>
      <c r="X33" s="6"/>
      <c r="Y33" s="6" t="s">
        <v>43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 x14ac:dyDescent="0.2">
      <c r="A34" s="6">
        <v>27</v>
      </c>
      <c r="B34" s="157"/>
      <c r="C34" s="1" t="s">
        <v>154</v>
      </c>
      <c r="D34" s="1" t="s">
        <v>144</v>
      </c>
      <c r="E34" s="41">
        <f t="shared" si="3"/>
        <v>30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15</v>
      </c>
      <c r="V34" s="30">
        <v>15</v>
      </c>
      <c r="W34" s="30"/>
      <c r="X34" s="30"/>
      <c r="Y34" s="30" t="s">
        <v>42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 x14ac:dyDescent="0.2">
      <c r="A35" s="6">
        <v>28</v>
      </c>
      <c r="B35" s="157"/>
      <c r="C35" s="1" t="s">
        <v>78</v>
      </c>
      <c r="D35" s="1" t="s">
        <v>145</v>
      </c>
      <c r="E35" s="41">
        <f t="shared" si="3"/>
        <v>60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30</v>
      </c>
      <c r="V35" s="30">
        <v>30</v>
      </c>
      <c r="W35" s="30"/>
      <c r="X35" s="30"/>
      <c r="Y35" s="30" t="s">
        <v>42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 x14ac:dyDescent="0.2">
      <c r="A36" s="6">
        <v>29</v>
      </c>
      <c r="B36" s="157"/>
      <c r="C36" s="1" t="s">
        <v>79</v>
      </c>
      <c r="D36" s="129" t="s">
        <v>67</v>
      </c>
      <c r="E36" s="41">
        <f t="shared" si="3"/>
        <v>30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30</v>
      </c>
      <c r="X36" s="6"/>
      <c r="Y36" s="6" t="s">
        <v>43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 x14ac:dyDescent="0.2">
      <c r="A37" s="6">
        <v>30</v>
      </c>
      <c r="B37" s="157"/>
      <c r="C37" s="1" t="s">
        <v>349</v>
      </c>
      <c r="D37" s="1" t="s">
        <v>368</v>
      </c>
      <c r="E37" s="41">
        <f t="shared" si="3"/>
        <v>30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30</v>
      </c>
      <c r="AE37" s="16" t="s">
        <v>43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 x14ac:dyDescent="0.2">
      <c r="A38" s="6">
        <v>31</v>
      </c>
      <c r="B38" s="157"/>
      <c r="C38" s="1" t="s">
        <v>187</v>
      </c>
      <c r="D38" s="1" t="s">
        <v>146</v>
      </c>
      <c r="E38" s="41">
        <f t="shared" si="3"/>
        <v>60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30</v>
      </c>
      <c r="AB38" s="16"/>
      <c r="AC38" s="16">
        <v>30</v>
      </c>
      <c r="AD38" s="16"/>
      <c r="AE38" s="16" t="s">
        <v>42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 x14ac:dyDescent="0.2">
      <c r="A39" s="6">
        <v>32</v>
      </c>
      <c r="B39" s="157"/>
      <c r="C39" s="1" t="s">
        <v>155</v>
      </c>
      <c r="D39" s="1" t="s">
        <v>147</v>
      </c>
      <c r="E39" s="41">
        <f t="shared" si="3"/>
        <v>30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15</v>
      </c>
      <c r="AB39" s="16"/>
      <c r="AC39" s="16">
        <v>15</v>
      </c>
      <c r="AD39" s="16"/>
      <c r="AE39" s="16" t="s">
        <v>57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 x14ac:dyDescent="0.2">
      <c r="A40" s="6">
        <v>33</v>
      </c>
      <c r="B40" s="157"/>
      <c r="C40" s="1" t="s">
        <v>188</v>
      </c>
      <c r="D40" s="1" t="s">
        <v>189</v>
      </c>
      <c r="E40" s="41">
        <f t="shared" si="3"/>
        <v>30</v>
      </c>
      <c r="F40" s="41">
        <f t="shared" si="4"/>
        <v>3</v>
      </c>
      <c r="G40" s="41" t="str">
        <f t="shared" si="5"/>
        <v>Zo</v>
      </c>
      <c r="H40" s="29"/>
      <c r="I40" s="32"/>
      <c r="J40" s="31"/>
      <c r="K40" s="30"/>
      <c r="L40" s="30"/>
      <c r="M40" s="30"/>
      <c r="N40" s="57"/>
      <c r="O40" s="16"/>
      <c r="P40" s="16"/>
      <c r="Q40" s="16"/>
      <c r="R40" s="16"/>
      <c r="S40" s="16"/>
      <c r="T40" s="16"/>
      <c r="U40" s="32"/>
      <c r="V40" s="30"/>
      <c r="W40" s="30"/>
      <c r="X40" s="30"/>
      <c r="Y40" s="30"/>
      <c r="Z40" s="57"/>
      <c r="AA40" s="123"/>
      <c r="AB40" s="16"/>
      <c r="AC40" s="16">
        <v>30</v>
      </c>
      <c r="AD40" s="16"/>
      <c r="AE40" s="16" t="s">
        <v>43</v>
      </c>
      <c r="AF40" s="16">
        <v>3</v>
      </c>
      <c r="AG40" s="32"/>
      <c r="AH40" s="30"/>
      <c r="AI40" s="30"/>
      <c r="AJ40" s="30"/>
      <c r="AK40" s="30"/>
      <c r="AL40" s="45"/>
      <c r="AM40" s="51"/>
      <c r="AN40" s="16"/>
      <c r="AO40" s="16"/>
      <c r="AP40" s="16"/>
      <c r="AQ40" s="16"/>
      <c r="AR40" s="16"/>
      <c r="AS40" s="32"/>
      <c r="AT40" s="30"/>
      <c r="AU40" s="30"/>
      <c r="AV40" s="30"/>
      <c r="AW40" s="30"/>
      <c r="AX40" s="45"/>
      <c r="AY40" s="51"/>
      <c r="AZ40" s="16"/>
      <c r="BA40" s="16"/>
      <c r="BB40" s="16"/>
      <c r="BC40" s="16"/>
      <c r="BD40" s="16"/>
      <c r="BE40" s="32"/>
      <c r="BF40" s="30"/>
      <c r="BG40" s="30"/>
      <c r="BH40" s="30"/>
      <c r="BI40" s="30"/>
      <c r="BJ40" s="45"/>
      <c r="BK40" s="51"/>
      <c r="BL40" s="16"/>
      <c r="BM40" s="16"/>
      <c r="BN40" s="16"/>
      <c r="BO40" s="16"/>
      <c r="BP40" s="54"/>
    </row>
    <row r="41" spans="1:68" s="3" customFormat="1" ht="24.95" customHeight="1" x14ac:dyDescent="0.2">
      <c r="A41" s="6">
        <v>34</v>
      </c>
      <c r="B41" s="157"/>
      <c r="C41" s="1" t="s">
        <v>208</v>
      </c>
      <c r="D41" s="1" t="s">
        <v>190</v>
      </c>
      <c r="E41" s="41">
        <f t="shared" si="3"/>
        <v>20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20</v>
      </c>
      <c r="AD41" s="16"/>
      <c r="AE41" s="16" t="s">
        <v>43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 x14ac:dyDescent="0.2">
      <c r="A42" s="6">
        <v>35</v>
      </c>
      <c r="B42" s="157"/>
      <c r="C42" s="1" t="s">
        <v>83</v>
      </c>
      <c r="D42" s="129" t="s">
        <v>32</v>
      </c>
      <c r="E42" s="41">
        <f t="shared" si="3"/>
        <v>30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>
        <v>30</v>
      </c>
      <c r="AD42" s="16"/>
      <c r="AE42" s="16" t="s">
        <v>43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 x14ac:dyDescent="0.2">
      <c r="A43" s="6">
        <v>36</v>
      </c>
      <c r="B43" s="157"/>
      <c r="C43" s="87" t="s">
        <v>362</v>
      </c>
      <c r="D43" s="87" t="s">
        <v>350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43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 x14ac:dyDescent="0.2">
      <c r="A44" s="6">
        <v>37</v>
      </c>
      <c r="B44" s="157"/>
      <c r="C44" s="1" t="s">
        <v>209</v>
      </c>
      <c r="D44" s="1" t="s">
        <v>365</v>
      </c>
      <c r="E44" s="41">
        <f t="shared" si="3"/>
        <v>30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30</v>
      </c>
      <c r="AK44" s="6" t="s">
        <v>43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 x14ac:dyDescent="0.2">
      <c r="A45" s="6">
        <v>38</v>
      </c>
      <c r="B45" s="157"/>
      <c r="C45" s="1" t="s">
        <v>82</v>
      </c>
      <c r="D45" s="1" t="s">
        <v>65</v>
      </c>
      <c r="E45" s="41">
        <f t="shared" si="3"/>
        <v>45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15</v>
      </c>
      <c r="AH45" s="6"/>
      <c r="AI45" s="6">
        <v>30</v>
      </c>
      <c r="AJ45" s="6"/>
      <c r="AK45" s="6" t="s">
        <v>42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 x14ac:dyDescent="0.2">
      <c r="A46" s="6">
        <v>39</v>
      </c>
      <c r="B46" s="157"/>
      <c r="C46" s="1" t="s">
        <v>157</v>
      </c>
      <c r="D46" s="1" t="s">
        <v>148</v>
      </c>
      <c r="E46" s="41">
        <f t="shared" si="3"/>
        <v>30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15</v>
      </c>
      <c r="AH46" s="30"/>
      <c r="AI46" s="30">
        <v>15</v>
      </c>
      <c r="AJ46" s="30"/>
      <c r="AK46" s="30" t="s">
        <v>57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 x14ac:dyDescent="0.2">
      <c r="A47" s="6">
        <v>40</v>
      </c>
      <c r="B47" s="157"/>
      <c r="C47" s="1" t="s">
        <v>191</v>
      </c>
      <c r="D47" s="1" t="s">
        <v>192</v>
      </c>
      <c r="E47" s="41">
        <f t="shared" si="3"/>
        <v>30</v>
      </c>
      <c r="F47" s="41">
        <f t="shared" si="4"/>
        <v>3</v>
      </c>
      <c r="G47" s="41" t="str">
        <f t="shared" si="5"/>
        <v>Zo</v>
      </c>
      <c r="H47" s="12"/>
      <c r="I47" s="22"/>
      <c r="J47" s="6"/>
      <c r="K47" s="6"/>
      <c r="L47" s="6"/>
      <c r="M47" s="6"/>
      <c r="N47" s="56"/>
      <c r="O47" s="16"/>
      <c r="P47" s="16"/>
      <c r="Q47" s="16"/>
      <c r="R47" s="16"/>
      <c r="S47" s="16"/>
      <c r="T47" s="16"/>
      <c r="U47" s="22"/>
      <c r="V47" s="6"/>
      <c r="W47" s="6"/>
      <c r="X47" s="6"/>
      <c r="Y47" s="6"/>
      <c r="Z47" s="56"/>
      <c r="AA47" s="123"/>
      <c r="AB47" s="16"/>
      <c r="AC47" s="16"/>
      <c r="AD47" s="16"/>
      <c r="AE47" s="16"/>
      <c r="AF47" s="16"/>
      <c r="AG47" s="22"/>
      <c r="AH47" s="6"/>
      <c r="AI47" s="6">
        <v>30</v>
      </c>
      <c r="AJ47" s="6"/>
      <c r="AK47" s="6" t="s">
        <v>43</v>
      </c>
      <c r="AL47" s="44">
        <v>3</v>
      </c>
      <c r="AM47" s="51"/>
      <c r="AN47" s="16"/>
      <c r="AO47" s="16"/>
      <c r="AP47" s="16"/>
      <c r="AQ47" s="16"/>
      <c r="AR47" s="16"/>
      <c r="AS47" s="22"/>
      <c r="AT47" s="6"/>
      <c r="AU47" s="6"/>
      <c r="AV47" s="6"/>
      <c r="AW47" s="6"/>
      <c r="AX47" s="44"/>
      <c r="AY47" s="51"/>
      <c r="AZ47" s="16"/>
      <c r="BA47" s="16"/>
      <c r="BB47" s="16"/>
      <c r="BC47" s="16"/>
      <c r="BD47" s="16"/>
      <c r="BE47" s="22"/>
      <c r="BF47" s="6"/>
      <c r="BG47" s="6"/>
      <c r="BH47" s="6"/>
      <c r="BI47" s="6"/>
      <c r="BJ47" s="44"/>
      <c r="BK47" s="51"/>
      <c r="BL47" s="16"/>
      <c r="BM47" s="16"/>
      <c r="BN47" s="16"/>
      <c r="BO47" s="16"/>
      <c r="BP47" s="54"/>
    </row>
    <row r="48" spans="1:68" s="13" customFormat="1" ht="24.95" customHeight="1" x14ac:dyDescent="0.2">
      <c r="A48" s="6">
        <v>41</v>
      </c>
      <c r="B48" s="157"/>
      <c r="C48" s="1" t="s">
        <v>158</v>
      </c>
      <c r="D48" s="1" t="s">
        <v>149</v>
      </c>
      <c r="E48" s="41">
        <f t="shared" si="3"/>
        <v>30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15</v>
      </c>
      <c r="AH48" s="6">
        <v>15</v>
      </c>
      <c r="AI48" s="6"/>
      <c r="AJ48" s="6"/>
      <c r="AK48" s="6" t="s">
        <v>57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 x14ac:dyDescent="0.2">
      <c r="A49" s="6">
        <v>42</v>
      </c>
      <c r="B49" s="157"/>
      <c r="C49" s="1" t="s">
        <v>196</v>
      </c>
      <c r="D49" s="1" t="s">
        <v>193</v>
      </c>
      <c r="E49" s="41">
        <f t="shared" si="3"/>
        <v>30</v>
      </c>
      <c r="F49" s="41">
        <f t="shared" si="4"/>
        <v>3</v>
      </c>
      <c r="G49" s="41" t="str">
        <f t="shared" si="5"/>
        <v>Zo</v>
      </c>
      <c r="H49" s="12"/>
      <c r="I49" s="22"/>
      <c r="J49" s="6"/>
      <c r="K49" s="6"/>
      <c r="L49" s="6"/>
      <c r="M49" s="6"/>
      <c r="N49" s="56"/>
      <c r="O49" s="16"/>
      <c r="P49" s="16"/>
      <c r="Q49" s="16"/>
      <c r="R49" s="16"/>
      <c r="S49" s="16"/>
      <c r="T49" s="16"/>
      <c r="U49" s="22"/>
      <c r="V49" s="6"/>
      <c r="W49" s="6"/>
      <c r="X49" s="6"/>
      <c r="Y49" s="6"/>
      <c r="Z49" s="56"/>
      <c r="AA49" s="123"/>
      <c r="AB49" s="16"/>
      <c r="AC49" s="16"/>
      <c r="AD49" s="16"/>
      <c r="AE49" s="16"/>
      <c r="AF49" s="16"/>
      <c r="AG49" s="22"/>
      <c r="AH49" s="6"/>
      <c r="AI49" s="6">
        <v>30</v>
      </c>
      <c r="AJ49" s="6"/>
      <c r="AK49" s="6" t="s">
        <v>43</v>
      </c>
      <c r="AL49" s="44">
        <v>3</v>
      </c>
      <c r="AM49" s="51"/>
      <c r="AN49" s="16"/>
      <c r="AO49" s="16"/>
      <c r="AP49" s="16"/>
      <c r="AQ49" s="16"/>
      <c r="AR49" s="16"/>
      <c r="AS49" s="22"/>
      <c r="AT49" s="6"/>
      <c r="AU49" s="6"/>
      <c r="AV49" s="6"/>
      <c r="AW49" s="6"/>
      <c r="AX49" s="44"/>
      <c r="AY49" s="51"/>
      <c r="AZ49" s="16"/>
      <c r="BA49" s="16"/>
      <c r="BB49" s="16"/>
      <c r="BC49" s="16"/>
      <c r="BD49" s="16"/>
      <c r="BE49" s="22"/>
      <c r="BF49" s="6"/>
      <c r="BG49" s="6"/>
      <c r="BH49" s="6"/>
      <c r="BI49" s="6"/>
      <c r="BJ49" s="44"/>
      <c r="BK49" s="51"/>
      <c r="BL49" s="16"/>
      <c r="BM49" s="16"/>
      <c r="BN49" s="16"/>
      <c r="BO49" s="16"/>
      <c r="BP49" s="54"/>
    </row>
    <row r="50" spans="1:68" s="13" customFormat="1" ht="24.95" customHeight="1" x14ac:dyDescent="0.2">
      <c r="A50" s="6">
        <v>43</v>
      </c>
      <c r="B50" s="157"/>
      <c r="C50" s="1" t="s">
        <v>195</v>
      </c>
      <c r="D50" s="1" t="s">
        <v>194</v>
      </c>
      <c r="E50" s="41">
        <f t="shared" si="3"/>
        <v>30</v>
      </c>
      <c r="F50" s="41">
        <f t="shared" si="4"/>
        <v>3</v>
      </c>
      <c r="G50" s="41" t="str">
        <f t="shared" si="5"/>
        <v>Zo</v>
      </c>
      <c r="H50" s="12"/>
      <c r="I50" s="22"/>
      <c r="J50" s="14"/>
      <c r="K50" s="6"/>
      <c r="L50" s="6"/>
      <c r="M50" s="6"/>
      <c r="N50" s="56"/>
      <c r="O50" s="16"/>
      <c r="P50" s="16"/>
      <c r="Q50" s="16"/>
      <c r="R50" s="16"/>
      <c r="S50" s="16"/>
      <c r="T50" s="16"/>
      <c r="U50" s="22"/>
      <c r="V50" s="6"/>
      <c r="W50" s="6"/>
      <c r="X50" s="6"/>
      <c r="Y50" s="6"/>
      <c r="Z50" s="56"/>
      <c r="AA50" s="123"/>
      <c r="AB50" s="16"/>
      <c r="AC50" s="16"/>
      <c r="AD50" s="16"/>
      <c r="AE50" s="16"/>
      <c r="AF50" s="16"/>
      <c r="AG50" s="22"/>
      <c r="AH50" s="6"/>
      <c r="AI50" s="6">
        <v>30</v>
      </c>
      <c r="AJ50" s="6"/>
      <c r="AK50" s="6" t="s">
        <v>43</v>
      </c>
      <c r="AL50" s="44">
        <v>3</v>
      </c>
      <c r="AM50" s="51"/>
      <c r="AN50" s="16"/>
      <c r="AO50" s="16"/>
      <c r="AP50" s="16"/>
      <c r="AQ50" s="16"/>
      <c r="AR50" s="16"/>
      <c r="AS50" s="22"/>
      <c r="AT50" s="6"/>
      <c r="AU50" s="6"/>
      <c r="AV50" s="6"/>
      <c r="AW50" s="6"/>
      <c r="AX50" s="44"/>
      <c r="AY50" s="51"/>
      <c r="AZ50" s="16"/>
      <c r="BA50" s="16"/>
      <c r="BB50" s="16"/>
      <c r="BC50" s="16"/>
      <c r="BD50" s="16"/>
      <c r="BE50" s="22"/>
      <c r="BF50" s="6"/>
      <c r="BG50" s="6"/>
      <c r="BH50" s="6"/>
      <c r="BI50" s="6"/>
      <c r="BJ50" s="44"/>
      <c r="BK50" s="51"/>
      <c r="BL50" s="16"/>
      <c r="BM50" s="16"/>
      <c r="BN50" s="16"/>
      <c r="BO50" s="16"/>
      <c r="BP50" s="54"/>
    </row>
    <row r="51" spans="1:68" s="13" customFormat="1" ht="24.95" customHeight="1" x14ac:dyDescent="0.2">
      <c r="A51" s="6">
        <v>44</v>
      </c>
      <c r="B51" s="157"/>
      <c r="C51" s="1" t="s">
        <v>156</v>
      </c>
      <c r="D51" s="129" t="s">
        <v>371</v>
      </c>
      <c r="E51" s="41">
        <v>30</v>
      </c>
      <c r="F51" s="41">
        <f t="shared" si="4"/>
        <v>2</v>
      </c>
      <c r="G51" s="41" t="str">
        <f t="shared" si="5"/>
        <v>Zo</v>
      </c>
      <c r="H51" s="12"/>
      <c r="I51" s="22"/>
      <c r="J51" s="14"/>
      <c r="K51" s="6"/>
      <c r="L51" s="6"/>
      <c r="M51" s="6"/>
      <c r="N51" s="56"/>
      <c r="O51" s="16"/>
      <c r="P51" s="16"/>
      <c r="Q51" s="16"/>
      <c r="R51" s="16"/>
      <c r="S51" s="16"/>
      <c r="T51" s="16"/>
      <c r="U51" s="22"/>
      <c r="V51" s="6"/>
      <c r="W51" s="6"/>
      <c r="X51" s="6"/>
      <c r="Y51" s="6"/>
      <c r="Z51" s="56"/>
      <c r="AA51" s="123"/>
      <c r="AB51" s="16"/>
      <c r="AC51" s="16"/>
      <c r="AD51" s="16"/>
      <c r="AE51" s="16"/>
      <c r="AF51" s="16"/>
      <c r="AG51" s="22"/>
      <c r="AH51" s="6"/>
      <c r="AI51" s="6">
        <v>30</v>
      </c>
      <c r="AJ51" s="6"/>
      <c r="AK51" s="6" t="s">
        <v>43</v>
      </c>
      <c r="AL51" s="44">
        <v>2</v>
      </c>
      <c r="AM51" s="51"/>
      <c r="AN51" s="16"/>
      <c r="AO51" s="16"/>
      <c r="AP51" s="16"/>
      <c r="AQ51" s="16"/>
      <c r="AR51" s="16"/>
      <c r="AS51" s="22"/>
      <c r="AT51" s="6"/>
      <c r="AU51" s="6"/>
      <c r="AV51" s="6"/>
      <c r="AW51" s="6"/>
      <c r="AX51" s="44"/>
      <c r="AY51" s="51"/>
      <c r="AZ51" s="16"/>
      <c r="BA51" s="16"/>
      <c r="BB51" s="16"/>
      <c r="BC51" s="16"/>
      <c r="BD51" s="16"/>
      <c r="BE51" s="22"/>
      <c r="BF51" s="6"/>
      <c r="BG51" s="6"/>
      <c r="BH51" s="6"/>
      <c r="BI51" s="6"/>
      <c r="BJ51" s="44"/>
      <c r="BK51" s="51"/>
      <c r="BL51" s="16"/>
      <c r="BM51" s="16"/>
      <c r="BN51" s="16"/>
      <c r="BO51" s="16"/>
      <c r="BP51" s="54"/>
    </row>
    <row r="52" spans="1:68" s="13" customFormat="1" ht="24.95" customHeight="1" x14ac:dyDescent="0.2">
      <c r="A52" s="6">
        <v>45</v>
      </c>
      <c r="B52" s="157"/>
      <c r="C52" s="1" t="s">
        <v>161</v>
      </c>
      <c r="D52" s="129" t="s">
        <v>150</v>
      </c>
      <c r="E52" s="41">
        <f t="shared" si="3"/>
        <v>30</v>
      </c>
      <c r="F52" s="41">
        <f t="shared" si="4"/>
        <v>4</v>
      </c>
      <c r="G52" s="41" t="str">
        <f t="shared" si="5"/>
        <v>E</v>
      </c>
      <c r="H52" s="12"/>
      <c r="I52" s="22"/>
      <c r="J52" s="6"/>
      <c r="K52" s="6"/>
      <c r="L52" s="6"/>
      <c r="M52" s="6"/>
      <c r="N52" s="56"/>
      <c r="O52" s="16"/>
      <c r="P52" s="16"/>
      <c r="Q52" s="16"/>
      <c r="R52" s="16"/>
      <c r="S52" s="16"/>
      <c r="T52" s="16"/>
      <c r="U52" s="22"/>
      <c r="V52" s="6"/>
      <c r="W52" s="6"/>
      <c r="X52" s="6"/>
      <c r="Y52" s="6"/>
      <c r="Z52" s="56"/>
      <c r="AA52" s="123"/>
      <c r="AB52" s="16"/>
      <c r="AC52" s="16"/>
      <c r="AD52" s="16"/>
      <c r="AE52" s="16"/>
      <c r="AF52" s="16"/>
      <c r="AG52" s="22">
        <v>15</v>
      </c>
      <c r="AH52" s="6">
        <v>15</v>
      </c>
      <c r="AI52" s="6"/>
      <c r="AJ52" s="6"/>
      <c r="AK52" s="30" t="s">
        <v>174</v>
      </c>
      <c r="AL52" s="44">
        <v>4</v>
      </c>
      <c r="AM52" s="51"/>
      <c r="AN52" s="16"/>
      <c r="AO52" s="16"/>
      <c r="AP52" s="16"/>
      <c r="AQ52" s="16"/>
      <c r="AR52" s="16"/>
      <c r="AS52" s="22"/>
      <c r="AT52" s="6"/>
      <c r="AU52" s="6"/>
      <c r="AV52" s="6"/>
      <c r="AW52" s="30"/>
      <c r="AX52" s="44"/>
      <c r="AY52" s="51"/>
      <c r="AZ52" s="16"/>
      <c r="BA52" s="16"/>
      <c r="BB52" s="16"/>
      <c r="BC52" s="16"/>
      <c r="BD52" s="16"/>
      <c r="BE52" s="22"/>
      <c r="BF52" s="6"/>
      <c r="BG52" s="6"/>
      <c r="BH52" s="6"/>
      <c r="BI52" s="30"/>
      <c r="BJ52" s="44"/>
      <c r="BK52" s="51"/>
      <c r="BL52" s="16"/>
      <c r="BM52" s="16"/>
      <c r="BN52" s="16"/>
      <c r="BO52" s="16"/>
      <c r="BP52" s="98"/>
    </row>
    <row r="53" spans="1:68" s="13" customFormat="1" ht="24.95" customHeight="1" x14ac:dyDescent="0.2">
      <c r="A53" s="6">
        <v>46</v>
      </c>
      <c r="B53" s="157"/>
      <c r="C53" s="1" t="s">
        <v>160</v>
      </c>
      <c r="D53" s="129" t="s">
        <v>68</v>
      </c>
      <c r="E53" s="41">
        <f t="shared" si="3"/>
        <v>30</v>
      </c>
      <c r="F53" s="41">
        <f t="shared" si="4"/>
        <v>4</v>
      </c>
      <c r="G53" s="41" t="str">
        <f t="shared" si="5"/>
        <v>E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/>
      <c r="AN53" s="16"/>
      <c r="AO53" s="16">
        <v>30</v>
      </c>
      <c r="AP53" s="16"/>
      <c r="AQ53" s="16" t="s">
        <v>174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 x14ac:dyDescent="0.2">
      <c r="A54" s="6">
        <v>47</v>
      </c>
      <c r="B54" s="157"/>
      <c r="C54" s="1" t="s">
        <v>202</v>
      </c>
      <c r="D54" s="1" t="s">
        <v>197</v>
      </c>
      <c r="E54" s="41">
        <f t="shared" si="3"/>
        <v>30</v>
      </c>
      <c r="F54" s="41">
        <f t="shared" si="4"/>
        <v>4</v>
      </c>
      <c r="G54" s="41" t="str">
        <f t="shared" si="5"/>
        <v>E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15</v>
      </c>
      <c r="AN54" s="16">
        <v>15</v>
      </c>
      <c r="AO54" s="16"/>
      <c r="AP54" s="16"/>
      <c r="AQ54" s="16" t="s">
        <v>174</v>
      </c>
      <c r="AR54" s="16">
        <v>4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 x14ac:dyDescent="0.2">
      <c r="A55" s="6">
        <v>48</v>
      </c>
      <c r="B55" s="157"/>
      <c r="C55" s="1" t="s">
        <v>201</v>
      </c>
      <c r="D55" s="1" t="s">
        <v>198</v>
      </c>
      <c r="E55" s="41">
        <f t="shared" si="3"/>
        <v>30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15</v>
      </c>
      <c r="AN55" s="16">
        <v>15</v>
      </c>
      <c r="AO55" s="16"/>
      <c r="AP55" s="16"/>
      <c r="AQ55" s="16" t="s">
        <v>57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 x14ac:dyDescent="0.2">
      <c r="A56" s="6">
        <v>49</v>
      </c>
      <c r="B56" s="157"/>
      <c r="C56" s="1" t="s">
        <v>162</v>
      </c>
      <c r="D56" s="1" t="s">
        <v>151</v>
      </c>
      <c r="E56" s="41">
        <f t="shared" si="3"/>
        <v>30</v>
      </c>
      <c r="F56" s="41">
        <f t="shared" si="4"/>
        <v>3</v>
      </c>
      <c r="G56" s="41" t="str">
        <f t="shared" si="5"/>
        <v>Zo/Zo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>
        <v>15</v>
      </c>
      <c r="AN56" s="16">
        <v>15</v>
      </c>
      <c r="AO56" s="16"/>
      <c r="AP56" s="16"/>
      <c r="AQ56" s="16" t="s">
        <v>57</v>
      </c>
      <c r="AR56" s="16">
        <v>3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 x14ac:dyDescent="0.2">
      <c r="A57" s="6">
        <v>50</v>
      </c>
      <c r="B57" s="157"/>
      <c r="C57" s="1" t="s">
        <v>163</v>
      </c>
      <c r="D57" s="1" t="s">
        <v>270</v>
      </c>
      <c r="E57" s="41">
        <f t="shared" si="3"/>
        <v>20</v>
      </c>
      <c r="F57" s="41">
        <f t="shared" si="4"/>
        <v>2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/>
      <c r="AN57" s="16"/>
      <c r="AO57" s="16">
        <v>20</v>
      </c>
      <c r="AP57" s="16"/>
      <c r="AQ57" s="16" t="s">
        <v>43</v>
      </c>
      <c r="AR57" s="16">
        <v>2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 x14ac:dyDescent="0.2">
      <c r="A58" s="6">
        <v>51</v>
      </c>
      <c r="B58" s="157"/>
      <c r="C58" s="1" t="s">
        <v>331</v>
      </c>
      <c r="D58" s="1" t="s">
        <v>329</v>
      </c>
      <c r="E58" s="41">
        <f t="shared" si="3"/>
        <v>15</v>
      </c>
      <c r="F58" s="41">
        <f t="shared" si="4"/>
        <v>1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>
        <v>15</v>
      </c>
      <c r="AN58" s="16"/>
      <c r="AO58" s="16"/>
      <c r="AP58" s="16"/>
      <c r="AQ58" s="16" t="s">
        <v>43</v>
      </c>
      <c r="AR58" s="16">
        <v>1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 x14ac:dyDescent="0.2">
      <c r="A59" s="6">
        <v>52</v>
      </c>
      <c r="B59" s="157"/>
      <c r="C59" s="1" t="s">
        <v>200</v>
      </c>
      <c r="D59" s="1" t="s">
        <v>330</v>
      </c>
      <c r="E59" s="41">
        <f t="shared" si="3"/>
        <v>30</v>
      </c>
      <c r="F59" s="41">
        <f t="shared" si="4"/>
        <v>3</v>
      </c>
      <c r="G59" s="41" t="str">
        <f t="shared" si="5"/>
        <v>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30</v>
      </c>
      <c r="AP59" s="16"/>
      <c r="AQ59" s="16" t="s">
        <v>43</v>
      </c>
      <c r="AR59" s="16">
        <v>3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 x14ac:dyDescent="0.2">
      <c r="A60" s="6">
        <v>53</v>
      </c>
      <c r="B60" s="157"/>
      <c r="C60" s="1" t="s">
        <v>85</v>
      </c>
      <c r="D60" s="1" t="s">
        <v>138</v>
      </c>
      <c r="E60" s="41">
        <f t="shared" si="3"/>
        <v>20</v>
      </c>
      <c r="F60" s="41">
        <f t="shared" si="4"/>
        <v>2</v>
      </c>
      <c r="G60" s="41" t="str">
        <f t="shared" si="5"/>
        <v>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/>
      <c r="AN60" s="16"/>
      <c r="AO60" s="16">
        <v>20</v>
      </c>
      <c r="AP60" s="16"/>
      <c r="AQ60" s="16" t="s">
        <v>43</v>
      </c>
      <c r="AR60" s="16">
        <v>2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x14ac:dyDescent="0.2">
      <c r="A61" s="6">
        <v>54</v>
      </c>
      <c r="B61" s="157"/>
      <c r="C61" s="1" t="s">
        <v>159</v>
      </c>
      <c r="D61" s="1" t="s">
        <v>199</v>
      </c>
      <c r="E61" s="41">
        <f t="shared" si="3"/>
        <v>45</v>
      </c>
      <c r="F61" s="41">
        <f t="shared" si="4"/>
        <v>4</v>
      </c>
      <c r="G61" s="41" t="str">
        <f t="shared" si="5"/>
        <v>Zo/Zo</v>
      </c>
      <c r="H61" s="12"/>
      <c r="I61" s="35"/>
      <c r="J61" s="34"/>
      <c r="K61" s="34"/>
      <c r="L61" s="34"/>
      <c r="M61" s="34"/>
      <c r="N61" s="58"/>
      <c r="O61" s="16"/>
      <c r="P61" s="16"/>
      <c r="Q61" s="16"/>
      <c r="R61" s="16"/>
      <c r="S61" s="16"/>
      <c r="T61" s="16"/>
      <c r="U61" s="35"/>
      <c r="V61" s="34"/>
      <c r="W61" s="34"/>
      <c r="X61" s="34"/>
      <c r="Y61" s="34"/>
      <c r="Z61" s="58"/>
      <c r="AA61" s="123"/>
      <c r="AB61" s="16"/>
      <c r="AC61" s="16"/>
      <c r="AD61" s="16"/>
      <c r="AE61" s="16"/>
      <c r="AF61" s="16"/>
      <c r="AG61" s="35"/>
      <c r="AH61" s="34"/>
      <c r="AI61" s="34"/>
      <c r="AJ61" s="34"/>
      <c r="AK61" s="42"/>
      <c r="AL61" s="46"/>
      <c r="AM61" s="51">
        <v>15</v>
      </c>
      <c r="AN61" s="16"/>
      <c r="AO61" s="16">
        <v>30</v>
      </c>
      <c r="AP61" s="16"/>
      <c r="AQ61" s="16" t="s">
        <v>57</v>
      </c>
      <c r="AR61" s="16">
        <v>4</v>
      </c>
      <c r="AS61" s="35"/>
      <c r="AT61" s="34"/>
      <c r="AU61" s="34"/>
      <c r="AV61" s="34"/>
      <c r="AW61" s="42"/>
      <c r="AX61" s="46"/>
      <c r="AY61" s="51"/>
      <c r="AZ61" s="16"/>
      <c r="BA61" s="16"/>
      <c r="BB61" s="16"/>
      <c r="BC61" s="16"/>
      <c r="BD61" s="16"/>
      <c r="BE61" s="35"/>
      <c r="BF61" s="34"/>
      <c r="BG61" s="34"/>
      <c r="BH61" s="34"/>
      <c r="BI61" s="42"/>
      <c r="BJ61" s="46"/>
      <c r="BK61" s="51"/>
      <c r="BL61" s="16"/>
      <c r="BM61" s="16"/>
      <c r="BN61" s="16"/>
      <c r="BO61" s="16"/>
      <c r="BP61" s="98"/>
    </row>
    <row r="62" spans="1:68" s="13" customFormat="1" ht="24.95" customHeight="1" thickBot="1" x14ac:dyDescent="0.25">
      <c r="A62" s="6">
        <v>55</v>
      </c>
      <c r="B62" s="157"/>
      <c r="C62" s="87" t="s">
        <v>86</v>
      </c>
      <c r="D62" s="87" t="s">
        <v>342</v>
      </c>
      <c r="E62" s="88">
        <f t="shared" si="3"/>
        <v>120</v>
      </c>
      <c r="F62" s="88">
        <f t="shared" si="4"/>
        <v>4</v>
      </c>
      <c r="G62" s="88" t="str">
        <f t="shared" si="5"/>
        <v>Zo</v>
      </c>
      <c r="H62" s="89"/>
      <c r="I62" s="95"/>
      <c r="J62" s="92"/>
      <c r="K62" s="92"/>
      <c r="L62" s="92"/>
      <c r="M62" s="92"/>
      <c r="N62" s="93"/>
      <c r="O62" s="94"/>
      <c r="P62" s="94"/>
      <c r="Q62" s="94"/>
      <c r="R62" s="94"/>
      <c r="S62" s="94"/>
      <c r="T62" s="94"/>
      <c r="U62" s="95"/>
      <c r="V62" s="92"/>
      <c r="W62" s="92"/>
      <c r="X62" s="92"/>
      <c r="Y62" s="92"/>
      <c r="Z62" s="93"/>
      <c r="AA62" s="124"/>
      <c r="AB62" s="94"/>
      <c r="AC62" s="94"/>
      <c r="AD62" s="94"/>
      <c r="AE62" s="94"/>
      <c r="AF62" s="94"/>
      <c r="AG62" s="95"/>
      <c r="AH62" s="92"/>
      <c r="AI62" s="92"/>
      <c r="AJ62" s="92"/>
      <c r="AK62" s="105"/>
      <c r="AL62" s="96"/>
      <c r="AM62" s="97"/>
      <c r="AN62" s="94"/>
      <c r="AO62" s="94"/>
      <c r="AP62" s="94">
        <v>120</v>
      </c>
      <c r="AQ62" s="94" t="s">
        <v>43</v>
      </c>
      <c r="AR62" s="94">
        <v>4</v>
      </c>
      <c r="AS62" s="95"/>
      <c r="AT62" s="92"/>
      <c r="AU62" s="92"/>
      <c r="AV62" s="92"/>
      <c r="AW62" s="105"/>
      <c r="AX62" s="96"/>
      <c r="AY62" s="97"/>
      <c r="AZ62" s="94"/>
      <c r="BA62" s="94"/>
      <c r="BB62" s="94"/>
      <c r="BC62" s="94"/>
      <c r="BD62" s="94"/>
      <c r="BE62" s="95"/>
      <c r="BF62" s="92"/>
      <c r="BG62" s="92"/>
      <c r="BH62" s="92"/>
      <c r="BI62" s="105"/>
      <c r="BJ62" s="96"/>
      <c r="BK62" s="97"/>
      <c r="BL62" s="94"/>
      <c r="BM62" s="94"/>
      <c r="BN62" s="94"/>
      <c r="BO62" s="94"/>
      <c r="BP62" s="98"/>
    </row>
    <row r="63" spans="1:68" s="3" customFormat="1" ht="24.95" customHeight="1" thickTop="1" x14ac:dyDescent="0.2">
      <c r="A63" s="36">
        <v>1</v>
      </c>
      <c r="B63" s="170" t="s">
        <v>35</v>
      </c>
      <c r="C63" s="1" t="s">
        <v>87</v>
      </c>
      <c r="D63" s="1" t="s">
        <v>164</v>
      </c>
      <c r="E63" s="41">
        <f t="shared" si="3"/>
        <v>30</v>
      </c>
      <c r="F63" s="41">
        <f t="shared" si="4"/>
        <v>4</v>
      </c>
      <c r="G63" s="41" t="str">
        <f t="shared" si="5"/>
        <v>E/Zo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15</v>
      </c>
      <c r="AT63" s="30">
        <v>15</v>
      </c>
      <c r="AU63" s="30"/>
      <c r="AV63" s="30"/>
      <c r="AW63" s="30" t="s">
        <v>42</v>
      </c>
      <c r="AX63" s="45">
        <v>4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 x14ac:dyDescent="0.2">
      <c r="A64" s="36">
        <v>2</v>
      </c>
      <c r="B64" s="171"/>
      <c r="C64" s="1" t="s">
        <v>88</v>
      </c>
      <c r="D64" s="1" t="s">
        <v>33</v>
      </c>
      <c r="E64" s="41">
        <f t="shared" si="3"/>
        <v>30</v>
      </c>
      <c r="F64" s="41">
        <f t="shared" si="4"/>
        <v>3</v>
      </c>
      <c r="G64" s="41" t="str">
        <f t="shared" si="5"/>
        <v>Zo/Zo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15</v>
      </c>
      <c r="AT64" s="30">
        <v>15</v>
      </c>
      <c r="AU64" s="30"/>
      <c r="AV64" s="30"/>
      <c r="AW64" s="30" t="s">
        <v>57</v>
      </c>
      <c r="AX64" s="45">
        <v>3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 x14ac:dyDescent="0.2">
      <c r="A65" s="36">
        <v>3</v>
      </c>
      <c r="B65" s="171"/>
      <c r="C65" s="1" t="s">
        <v>89</v>
      </c>
      <c r="D65" s="1" t="s">
        <v>211</v>
      </c>
      <c r="E65" s="41">
        <f t="shared" si="3"/>
        <v>30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15</v>
      </c>
      <c r="AT65" s="30">
        <v>15</v>
      </c>
      <c r="AU65" s="30"/>
      <c r="AV65" s="30"/>
      <c r="AW65" s="30" t="s">
        <v>42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 x14ac:dyDescent="0.2">
      <c r="A66" s="36">
        <v>4</v>
      </c>
      <c r="B66" s="171"/>
      <c r="C66" s="1" t="s">
        <v>228</v>
      </c>
      <c r="D66" s="1" t="s">
        <v>213</v>
      </c>
      <c r="E66" s="41">
        <f t="shared" si="3"/>
        <v>30</v>
      </c>
      <c r="F66" s="41">
        <f t="shared" si="4"/>
        <v>4</v>
      </c>
      <c r="G66" s="41" t="str">
        <f t="shared" si="5"/>
        <v>E/Zo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15</v>
      </c>
      <c r="AT66" s="30">
        <v>15</v>
      </c>
      <c r="AU66" s="30"/>
      <c r="AV66" s="30"/>
      <c r="AW66" s="30" t="s">
        <v>42</v>
      </c>
      <c r="AX66" s="45">
        <v>4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 x14ac:dyDescent="0.2">
      <c r="A67" s="36">
        <v>5</v>
      </c>
      <c r="B67" s="171"/>
      <c r="C67" s="1" t="s">
        <v>90</v>
      </c>
      <c r="D67" s="1" t="s">
        <v>61</v>
      </c>
      <c r="E67" s="41">
        <f t="shared" si="3"/>
        <v>30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15</v>
      </c>
      <c r="AT67" s="30">
        <v>15</v>
      </c>
      <c r="AU67" s="30"/>
      <c r="AV67" s="30"/>
      <c r="AW67" s="30" t="s">
        <v>57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 x14ac:dyDescent="0.2">
      <c r="A68" s="36">
        <v>6</v>
      </c>
      <c r="B68" s="171"/>
      <c r="C68" s="1" t="s">
        <v>91</v>
      </c>
      <c r="D68" s="1" t="s">
        <v>257</v>
      </c>
      <c r="E68" s="41">
        <f t="shared" si="3"/>
        <v>30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15</v>
      </c>
      <c r="AT68" s="30">
        <v>15</v>
      </c>
      <c r="AU68" s="30"/>
      <c r="AV68" s="30"/>
      <c r="AW68" s="30" t="s">
        <v>57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 x14ac:dyDescent="0.2">
      <c r="A69" s="36">
        <v>7</v>
      </c>
      <c r="B69" s="171"/>
      <c r="C69" s="1" t="s">
        <v>229</v>
      </c>
      <c r="D69" s="1" t="s">
        <v>41</v>
      </c>
      <c r="E69" s="41">
        <f t="shared" si="3"/>
        <v>30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15</v>
      </c>
      <c r="AT69" s="30">
        <v>15</v>
      </c>
      <c r="AU69" s="30"/>
      <c r="AV69" s="30"/>
      <c r="AW69" s="30" t="s">
        <v>57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 x14ac:dyDescent="0.2">
      <c r="A70" s="36">
        <v>8</v>
      </c>
      <c r="B70" s="171"/>
      <c r="C70" s="1" t="s">
        <v>92</v>
      </c>
      <c r="D70" s="1" t="s">
        <v>212</v>
      </c>
      <c r="E70" s="41">
        <f t="shared" si="3"/>
        <v>45</v>
      </c>
      <c r="F70" s="41">
        <f t="shared" si="4"/>
        <v>3</v>
      </c>
      <c r="G70" s="41" t="str">
        <f t="shared" si="5"/>
        <v>Zo/Zo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15</v>
      </c>
      <c r="AT70" s="30">
        <v>30</v>
      </c>
      <c r="AU70" s="30"/>
      <c r="AV70" s="30"/>
      <c r="AW70" s="30" t="s">
        <v>57</v>
      </c>
      <c r="AX70" s="45">
        <v>3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 x14ac:dyDescent="0.2">
      <c r="A71" s="36">
        <v>9</v>
      </c>
      <c r="B71" s="171"/>
      <c r="C71" s="1" t="s">
        <v>221</v>
      </c>
      <c r="D71" s="1" t="s">
        <v>139</v>
      </c>
      <c r="E71" s="41">
        <f t="shared" si="3"/>
        <v>15</v>
      </c>
      <c r="F71" s="41">
        <f t="shared" si="4"/>
        <v>1</v>
      </c>
      <c r="G71" s="41" t="str">
        <f t="shared" si="5"/>
        <v>Zo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>
        <v>15</v>
      </c>
      <c r="AT71" s="30"/>
      <c r="AU71" s="30"/>
      <c r="AV71" s="30"/>
      <c r="AW71" s="30" t="s">
        <v>43</v>
      </c>
      <c r="AX71" s="45">
        <v>1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 x14ac:dyDescent="0.2">
      <c r="A72" s="36">
        <v>10</v>
      </c>
      <c r="B72" s="171"/>
      <c r="C72" s="1" t="s">
        <v>93</v>
      </c>
      <c r="D72" s="1" t="s">
        <v>39</v>
      </c>
      <c r="E72" s="41">
        <f t="shared" si="3"/>
        <v>30</v>
      </c>
      <c r="F72" s="41">
        <f t="shared" si="4"/>
        <v>2</v>
      </c>
      <c r="G72" s="41" t="str">
        <f t="shared" si="5"/>
        <v>Zal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>
        <v>30</v>
      </c>
      <c r="AW72" s="30" t="s">
        <v>44</v>
      </c>
      <c r="AX72" s="45">
        <v>2</v>
      </c>
      <c r="AY72" s="51"/>
      <c r="AZ72" s="16"/>
      <c r="BA72" s="16"/>
      <c r="BB72" s="16"/>
      <c r="BC72" s="16"/>
      <c r="BD72" s="16"/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 x14ac:dyDescent="0.2">
      <c r="A73" s="36">
        <v>11</v>
      </c>
      <c r="B73" s="171"/>
      <c r="C73" s="1" t="s">
        <v>94</v>
      </c>
      <c r="D73" s="1" t="s">
        <v>181</v>
      </c>
      <c r="E73" s="41">
        <f t="shared" si="3"/>
        <v>30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15</v>
      </c>
      <c r="AZ73" s="16">
        <v>15</v>
      </c>
      <c r="BA73" s="16"/>
      <c r="BB73" s="16"/>
      <c r="BC73" s="16" t="s">
        <v>42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 x14ac:dyDescent="0.2">
      <c r="A74" s="36">
        <v>12</v>
      </c>
      <c r="B74" s="171"/>
      <c r="C74" s="1" t="s">
        <v>165</v>
      </c>
      <c r="D74" s="1" t="s">
        <v>250</v>
      </c>
      <c r="E74" s="41">
        <f t="shared" si="3"/>
        <v>30</v>
      </c>
      <c r="F74" s="41">
        <f t="shared" si="4"/>
        <v>4</v>
      </c>
      <c r="G74" s="41" t="str">
        <f t="shared" si="5"/>
        <v>E/Zo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>
        <v>15</v>
      </c>
      <c r="AZ74" s="16">
        <v>15</v>
      </c>
      <c r="BA74" s="16"/>
      <c r="BB74" s="16"/>
      <c r="BC74" s="16" t="s">
        <v>42</v>
      </c>
      <c r="BD74" s="16">
        <v>4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 x14ac:dyDescent="0.2">
      <c r="A75" s="36">
        <v>13</v>
      </c>
      <c r="B75" s="171"/>
      <c r="C75" s="1" t="s">
        <v>96</v>
      </c>
      <c r="D75" s="1" t="s">
        <v>40</v>
      </c>
      <c r="E75" s="41">
        <f t="shared" ref="E75:E138" si="6">I75+J75+K75+L75+O75+P75+Q75+R75+U75+V75+W75+X75+AA75+AB75+AC75+AD75+AG75+AH75+AI75+AJ75+AM75+AN75+AO75+AP75+AS75+AT75+AU75+AV75+AY75+AZ75+BA75+BB75+BE75+BF75+BG75+BH75+BK75+BL75+BM75+BN75</f>
        <v>30</v>
      </c>
      <c r="F75" s="41">
        <f t="shared" ref="F75:F138" si="7">N75+T75+Z75+AF75+AL75+AR75+AX75+BD75+BJ75+BP75</f>
        <v>2</v>
      </c>
      <c r="G75" s="41" t="str">
        <f t="shared" ref="G75:G138" si="8">CONCATENATE(M75,S75,Y75,AE75,AK75,AQ75,AW75,BC75,BI75,BO75)</f>
        <v>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/>
      <c r="AZ75" s="16"/>
      <c r="BA75" s="16">
        <v>30</v>
      </c>
      <c r="BB75" s="16"/>
      <c r="BC75" s="16" t="s">
        <v>43</v>
      </c>
      <c r="BD75" s="16">
        <v>2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 x14ac:dyDescent="0.2">
      <c r="A76" s="36">
        <v>14</v>
      </c>
      <c r="B76" s="171"/>
      <c r="C76" s="1" t="s">
        <v>97</v>
      </c>
      <c r="D76" s="1" t="s">
        <v>48</v>
      </c>
      <c r="E76" s="41">
        <f t="shared" si="6"/>
        <v>30</v>
      </c>
      <c r="F76" s="41">
        <f t="shared" si="7"/>
        <v>3</v>
      </c>
      <c r="G76" s="41" t="str">
        <f t="shared" si="8"/>
        <v>Zo/Zo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>
        <v>15</v>
      </c>
      <c r="AZ76" s="16"/>
      <c r="BA76" s="16">
        <v>15</v>
      </c>
      <c r="BB76" s="16"/>
      <c r="BC76" s="16" t="s">
        <v>57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98"/>
    </row>
    <row r="77" spans="1:68" s="3" customFormat="1" ht="24.95" customHeight="1" x14ac:dyDescent="0.2">
      <c r="A77" s="36">
        <v>15</v>
      </c>
      <c r="B77" s="171"/>
      <c r="C77" s="1" t="s">
        <v>98</v>
      </c>
      <c r="D77" s="1" t="s">
        <v>62</v>
      </c>
      <c r="E77" s="41">
        <f t="shared" si="6"/>
        <v>30</v>
      </c>
      <c r="F77" s="41">
        <f t="shared" si="7"/>
        <v>3</v>
      </c>
      <c r="G77" s="41" t="str">
        <f t="shared" si="8"/>
        <v>Zo</v>
      </c>
      <c r="H77" s="29"/>
      <c r="I77" s="32"/>
      <c r="J77" s="31"/>
      <c r="K77" s="30"/>
      <c r="L77" s="30"/>
      <c r="M77" s="30"/>
      <c r="N77" s="57"/>
      <c r="O77" s="16"/>
      <c r="P77" s="16"/>
      <c r="Q77" s="16"/>
      <c r="R77" s="16"/>
      <c r="S77" s="16"/>
      <c r="T77" s="16"/>
      <c r="U77" s="32"/>
      <c r="V77" s="30"/>
      <c r="W77" s="30"/>
      <c r="X77" s="30"/>
      <c r="Y77" s="30"/>
      <c r="Z77" s="57"/>
      <c r="AA77" s="123"/>
      <c r="AB77" s="16"/>
      <c r="AC77" s="16"/>
      <c r="AD77" s="16"/>
      <c r="AE77" s="16"/>
      <c r="AF77" s="16"/>
      <c r="AG77" s="32"/>
      <c r="AH77" s="30"/>
      <c r="AI77" s="30"/>
      <c r="AJ77" s="30"/>
      <c r="AK77" s="30"/>
      <c r="AL77" s="45"/>
      <c r="AM77" s="51"/>
      <c r="AN77" s="16"/>
      <c r="AO77" s="16"/>
      <c r="AP77" s="16"/>
      <c r="AQ77" s="16"/>
      <c r="AR77" s="16"/>
      <c r="AS77" s="32"/>
      <c r="AT77" s="30"/>
      <c r="AU77" s="30"/>
      <c r="AV77" s="30"/>
      <c r="AW77" s="30"/>
      <c r="AX77" s="45"/>
      <c r="AY77" s="51"/>
      <c r="AZ77" s="16"/>
      <c r="BA77" s="16">
        <v>30</v>
      </c>
      <c r="BB77" s="16"/>
      <c r="BC77" s="16" t="s">
        <v>43</v>
      </c>
      <c r="BD77" s="16">
        <v>3</v>
      </c>
      <c r="BE77" s="32"/>
      <c r="BF77" s="30"/>
      <c r="BG77" s="30"/>
      <c r="BH77" s="30"/>
      <c r="BI77" s="30"/>
      <c r="BJ77" s="45"/>
      <c r="BK77" s="51"/>
      <c r="BL77" s="16"/>
      <c r="BM77" s="16"/>
      <c r="BN77" s="16"/>
      <c r="BO77" s="16"/>
      <c r="BP77" s="54"/>
    </row>
    <row r="78" spans="1:68" s="3" customFormat="1" ht="24.95" customHeight="1" x14ac:dyDescent="0.2">
      <c r="A78" s="36">
        <v>16</v>
      </c>
      <c r="B78" s="171"/>
      <c r="C78" s="1" t="s">
        <v>99</v>
      </c>
      <c r="D78" s="1" t="s">
        <v>37</v>
      </c>
      <c r="E78" s="41">
        <f t="shared" si="6"/>
        <v>30</v>
      </c>
      <c r="F78" s="41">
        <f t="shared" si="7"/>
        <v>3</v>
      </c>
      <c r="G78" s="41" t="str">
        <f t="shared" si="8"/>
        <v>Zo</v>
      </c>
      <c r="H78" s="29"/>
      <c r="I78" s="32"/>
      <c r="J78" s="31"/>
      <c r="K78" s="30"/>
      <c r="L78" s="30"/>
      <c r="M78" s="30"/>
      <c r="N78" s="57"/>
      <c r="O78" s="16"/>
      <c r="P78" s="16"/>
      <c r="Q78" s="16"/>
      <c r="R78" s="16"/>
      <c r="S78" s="16"/>
      <c r="T78" s="16"/>
      <c r="U78" s="32"/>
      <c r="V78" s="30"/>
      <c r="W78" s="30"/>
      <c r="X78" s="30"/>
      <c r="Y78" s="30"/>
      <c r="Z78" s="57"/>
      <c r="AA78" s="123"/>
      <c r="AB78" s="16"/>
      <c r="AC78" s="16"/>
      <c r="AD78" s="16"/>
      <c r="AE78" s="16"/>
      <c r="AF78" s="16"/>
      <c r="AG78" s="32"/>
      <c r="AH78" s="30"/>
      <c r="AI78" s="30"/>
      <c r="AJ78" s="30"/>
      <c r="AK78" s="30"/>
      <c r="AL78" s="45"/>
      <c r="AM78" s="51"/>
      <c r="AN78" s="16"/>
      <c r="AO78" s="16"/>
      <c r="AP78" s="16"/>
      <c r="AQ78" s="16"/>
      <c r="AR78" s="16"/>
      <c r="AS78" s="32"/>
      <c r="AT78" s="30"/>
      <c r="AU78" s="30"/>
      <c r="AV78" s="30"/>
      <c r="AW78" s="30"/>
      <c r="AX78" s="45"/>
      <c r="AY78" s="51"/>
      <c r="AZ78" s="16"/>
      <c r="BA78" s="16">
        <v>30</v>
      </c>
      <c r="BB78" s="16"/>
      <c r="BC78" s="16" t="s">
        <v>43</v>
      </c>
      <c r="BD78" s="16">
        <v>3</v>
      </c>
      <c r="BE78" s="32"/>
      <c r="BF78" s="30"/>
      <c r="BG78" s="30"/>
      <c r="BH78" s="30"/>
      <c r="BI78" s="30"/>
      <c r="BJ78" s="45"/>
      <c r="BK78" s="51"/>
      <c r="BL78" s="16"/>
      <c r="BM78" s="16"/>
      <c r="BN78" s="16"/>
      <c r="BO78" s="16"/>
      <c r="BP78" s="54"/>
    </row>
    <row r="79" spans="1:68" s="3" customFormat="1" ht="24.95" customHeight="1" x14ac:dyDescent="0.2">
      <c r="A79" s="36">
        <v>17</v>
      </c>
      <c r="B79" s="171"/>
      <c r="C79" s="1" t="s">
        <v>100</v>
      </c>
      <c r="D79" s="1" t="s">
        <v>215</v>
      </c>
      <c r="E79" s="41">
        <f t="shared" si="6"/>
        <v>30</v>
      </c>
      <c r="F79" s="41">
        <f t="shared" si="7"/>
        <v>3</v>
      </c>
      <c r="G79" s="41" t="str">
        <f t="shared" si="8"/>
        <v>Zo</v>
      </c>
      <c r="H79" s="29"/>
      <c r="I79" s="32"/>
      <c r="J79" s="31"/>
      <c r="K79" s="30"/>
      <c r="L79" s="30"/>
      <c r="M79" s="30"/>
      <c r="N79" s="57"/>
      <c r="O79" s="16"/>
      <c r="P79" s="16"/>
      <c r="Q79" s="16"/>
      <c r="R79" s="16"/>
      <c r="S79" s="16"/>
      <c r="T79" s="16"/>
      <c r="U79" s="32"/>
      <c r="V79" s="30"/>
      <c r="W79" s="30"/>
      <c r="X79" s="30"/>
      <c r="Y79" s="30"/>
      <c r="Z79" s="57"/>
      <c r="AA79" s="123"/>
      <c r="AB79" s="16"/>
      <c r="AC79" s="16"/>
      <c r="AD79" s="16"/>
      <c r="AE79" s="16"/>
      <c r="AF79" s="16"/>
      <c r="AG79" s="32"/>
      <c r="AH79" s="30"/>
      <c r="AI79" s="30"/>
      <c r="AJ79" s="30"/>
      <c r="AK79" s="30"/>
      <c r="AL79" s="45"/>
      <c r="AM79" s="51"/>
      <c r="AN79" s="16"/>
      <c r="AO79" s="16"/>
      <c r="AP79" s="16"/>
      <c r="AQ79" s="16"/>
      <c r="AR79" s="16"/>
      <c r="AS79" s="32"/>
      <c r="AT79" s="30"/>
      <c r="AU79" s="30"/>
      <c r="AV79" s="30"/>
      <c r="AW79" s="30"/>
      <c r="AX79" s="45"/>
      <c r="AY79" s="51"/>
      <c r="AZ79" s="16"/>
      <c r="BA79" s="16">
        <v>30</v>
      </c>
      <c r="BB79" s="16"/>
      <c r="BC79" s="16" t="s">
        <v>43</v>
      </c>
      <c r="BD79" s="16">
        <v>3</v>
      </c>
      <c r="BE79" s="32"/>
      <c r="BF79" s="30"/>
      <c r="BG79" s="30"/>
      <c r="BH79" s="30"/>
      <c r="BI79" s="30"/>
      <c r="BJ79" s="45"/>
      <c r="BK79" s="51"/>
      <c r="BL79" s="16"/>
      <c r="BM79" s="16"/>
      <c r="BN79" s="16"/>
      <c r="BO79" s="16"/>
      <c r="BP79" s="54"/>
    </row>
    <row r="80" spans="1:68" s="3" customFormat="1" ht="24.95" customHeight="1" x14ac:dyDescent="0.2">
      <c r="A80" s="36">
        <v>18</v>
      </c>
      <c r="B80" s="171"/>
      <c r="C80" s="1" t="s">
        <v>101</v>
      </c>
      <c r="D80" s="1" t="s">
        <v>38</v>
      </c>
      <c r="E80" s="41">
        <f t="shared" si="6"/>
        <v>30</v>
      </c>
      <c r="F80" s="41">
        <f t="shared" si="7"/>
        <v>2</v>
      </c>
      <c r="G80" s="41" t="str">
        <f t="shared" si="8"/>
        <v>Zal</v>
      </c>
      <c r="H80" s="29"/>
      <c r="I80" s="32"/>
      <c r="J80" s="31"/>
      <c r="K80" s="30"/>
      <c r="L80" s="30"/>
      <c r="M80" s="30"/>
      <c r="N80" s="57"/>
      <c r="O80" s="16"/>
      <c r="P80" s="16"/>
      <c r="Q80" s="16"/>
      <c r="R80" s="16"/>
      <c r="S80" s="16"/>
      <c r="T80" s="16"/>
      <c r="U80" s="32"/>
      <c r="V80" s="30"/>
      <c r="W80" s="30"/>
      <c r="X80" s="30"/>
      <c r="Y80" s="30"/>
      <c r="Z80" s="57"/>
      <c r="AA80" s="123"/>
      <c r="AB80" s="16"/>
      <c r="AC80" s="16"/>
      <c r="AD80" s="16"/>
      <c r="AE80" s="16"/>
      <c r="AF80" s="16"/>
      <c r="AG80" s="32"/>
      <c r="AH80" s="30"/>
      <c r="AI80" s="30"/>
      <c r="AJ80" s="30"/>
      <c r="AK80" s="30"/>
      <c r="AL80" s="45"/>
      <c r="AM80" s="51"/>
      <c r="AN80" s="16"/>
      <c r="AO80" s="16"/>
      <c r="AP80" s="16"/>
      <c r="AQ80" s="16"/>
      <c r="AR80" s="16"/>
      <c r="AS80" s="32"/>
      <c r="AT80" s="30"/>
      <c r="AU80" s="30"/>
      <c r="AV80" s="30"/>
      <c r="AW80" s="30"/>
      <c r="AX80" s="45"/>
      <c r="AY80" s="51"/>
      <c r="AZ80" s="16"/>
      <c r="BA80" s="16"/>
      <c r="BB80" s="16">
        <v>30</v>
      </c>
      <c r="BC80" s="16" t="s">
        <v>44</v>
      </c>
      <c r="BD80" s="16">
        <v>2</v>
      </c>
      <c r="BE80" s="32"/>
      <c r="BF80" s="30"/>
      <c r="BG80" s="30"/>
      <c r="BH80" s="30"/>
      <c r="BI80" s="30"/>
      <c r="BJ80" s="45"/>
      <c r="BK80" s="51"/>
      <c r="BL80" s="16"/>
      <c r="BM80" s="16"/>
      <c r="BN80" s="16"/>
      <c r="BO80" s="16"/>
      <c r="BP80" s="98"/>
    </row>
    <row r="81" spans="1:68" s="3" customFormat="1" ht="24.95" customHeight="1" x14ac:dyDescent="0.2">
      <c r="A81" s="36">
        <v>19</v>
      </c>
      <c r="B81" s="171"/>
      <c r="C81" s="87" t="s">
        <v>115</v>
      </c>
      <c r="D81" s="87" t="s">
        <v>340</v>
      </c>
      <c r="E81" s="88">
        <f t="shared" si="6"/>
        <v>60</v>
      </c>
      <c r="F81" s="88">
        <f t="shared" si="7"/>
        <v>2</v>
      </c>
      <c r="G81" s="88" t="str">
        <f t="shared" si="8"/>
        <v>Zo</v>
      </c>
      <c r="H81" s="99"/>
      <c r="I81" s="100"/>
      <c r="J81" s="101"/>
      <c r="K81" s="102"/>
      <c r="L81" s="102"/>
      <c r="M81" s="102"/>
      <c r="N81" s="103"/>
      <c r="O81" s="94"/>
      <c r="P81" s="94"/>
      <c r="Q81" s="94"/>
      <c r="R81" s="94"/>
      <c r="S81" s="94"/>
      <c r="T81" s="94"/>
      <c r="U81" s="100"/>
      <c r="V81" s="102"/>
      <c r="W81" s="102"/>
      <c r="X81" s="102"/>
      <c r="Y81" s="102"/>
      <c r="Z81" s="103"/>
      <c r="AA81" s="124"/>
      <c r="AB81" s="94"/>
      <c r="AC81" s="94"/>
      <c r="AD81" s="94"/>
      <c r="AE81" s="94"/>
      <c r="AF81" s="94"/>
      <c r="AG81" s="100"/>
      <c r="AH81" s="102"/>
      <c r="AI81" s="102"/>
      <c r="AJ81" s="102"/>
      <c r="AK81" s="102"/>
      <c r="AL81" s="104"/>
      <c r="AM81" s="97"/>
      <c r="AN81" s="94"/>
      <c r="AO81" s="94"/>
      <c r="AP81" s="94"/>
      <c r="AQ81" s="94"/>
      <c r="AR81" s="94"/>
      <c r="AS81" s="100"/>
      <c r="AT81" s="102"/>
      <c r="AU81" s="102"/>
      <c r="AV81" s="102"/>
      <c r="AW81" s="102"/>
      <c r="AX81" s="104"/>
      <c r="AY81" s="97"/>
      <c r="AZ81" s="94"/>
      <c r="BA81" s="94"/>
      <c r="BB81" s="94">
        <v>60</v>
      </c>
      <c r="BC81" s="94" t="s">
        <v>43</v>
      </c>
      <c r="BD81" s="94">
        <v>2</v>
      </c>
      <c r="BE81" s="100"/>
      <c r="BF81" s="102"/>
      <c r="BG81" s="102"/>
      <c r="BH81" s="102"/>
      <c r="BI81" s="102"/>
      <c r="BJ81" s="104"/>
      <c r="BK81" s="97"/>
      <c r="BL81" s="94"/>
      <c r="BM81" s="94"/>
      <c r="BN81" s="94"/>
      <c r="BO81" s="94"/>
      <c r="BP81" s="98"/>
    </row>
    <row r="82" spans="1:68" s="3" customFormat="1" ht="24.95" customHeight="1" x14ac:dyDescent="0.2">
      <c r="A82" s="36">
        <v>20</v>
      </c>
      <c r="B82" s="171"/>
      <c r="C82" s="1" t="s">
        <v>237</v>
      </c>
      <c r="D82" s="1" t="s">
        <v>235</v>
      </c>
      <c r="E82" s="41">
        <f t="shared" si="6"/>
        <v>30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>
        <v>15</v>
      </c>
      <c r="AZ82" s="16">
        <v>15</v>
      </c>
      <c r="BA82" s="16"/>
      <c r="BB82" s="16"/>
      <c r="BC82" s="16" t="s">
        <v>42</v>
      </c>
      <c r="BD82" s="16">
        <v>4</v>
      </c>
      <c r="BE82" s="32"/>
      <c r="BF82" s="30"/>
      <c r="BG82" s="30"/>
      <c r="BH82" s="30"/>
      <c r="BI82" s="30"/>
      <c r="BJ82" s="45"/>
      <c r="BK82" s="51"/>
      <c r="BL82" s="16"/>
      <c r="BM82" s="16"/>
      <c r="BN82" s="16"/>
      <c r="BO82" s="16"/>
      <c r="BP82" s="98"/>
    </row>
    <row r="83" spans="1:68" s="3" customFormat="1" ht="24.95" customHeight="1" x14ac:dyDescent="0.2">
      <c r="A83" s="36">
        <v>21</v>
      </c>
      <c r="B83" s="171"/>
      <c r="C83" s="1" t="s">
        <v>173</v>
      </c>
      <c r="D83" s="1" t="s">
        <v>252</v>
      </c>
      <c r="E83" s="41">
        <f t="shared" si="6"/>
        <v>30</v>
      </c>
      <c r="F83" s="41">
        <f t="shared" si="7"/>
        <v>4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15</v>
      </c>
      <c r="BF83" s="30">
        <v>15</v>
      </c>
      <c r="BG83" s="30"/>
      <c r="BH83" s="30"/>
      <c r="BI83" s="30" t="s">
        <v>42</v>
      </c>
      <c r="BJ83" s="45">
        <v>4</v>
      </c>
      <c r="BK83" s="51"/>
      <c r="BL83" s="16"/>
      <c r="BM83" s="16"/>
      <c r="BN83" s="16"/>
      <c r="BO83" s="16"/>
      <c r="BP83" s="98"/>
    </row>
    <row r="84" spans="1:68" s="3" customFormat="1" ht="24.95" customHeight="1" x14ac:dyDescent="0.2">
      <c r="A84" s="36">
        <v>22</v>
      </c>
      <c r="B84" s="171"/>
      <c r="C84" s="1" t="s">
        <v>95</v>
      </c>
      <c r="D84" s="1" t="s">
        <v>34</v>
      </c>
      <c r="E84" s="41">
        <f t="shared" si="6"/>
        <v>30</v>
      </c>
      <c r="F84" s="41">
        <f t="shared" si="7"/>
        <v>3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15</v>
      </c>
      <c r="BF84" s="30">
        <v>15</v>
      </c>
      <c r="BG84" s="30"/>
      <c r="BH84" s="30"/>
      <c r="BI84" s="30" t="s">
        <v>42</v>
      </c>
      <c r="BJ84" s="45">
        <v>3</v>
      </c>
      <c r="BK84" s="51"/>
      <c r="BL84" s="16"/>
      <c r="BM84" s="16"/>
      <c r="BN84" s="16"/>
      <c r="BO84" s="16"/>
      <c r="BP84" s="98"/>
    </row>
    <row r="85" spans="1:68" s="3" customFormat="1" ht="24.95" customHeight="1" x14ac:dyDescent="0.2">
      <c r="A85" s="36">
        <v>23</v>
      </c>
      <c r="B85" s="171"/>
      <c r="C85" s="1" t="s">
        <v>202</v>
      </c>
      <c r="D85" s="1" t="s">
        <v>264</v>
      </c>
      <c r="E85" s="41">
        <f t="shared" si="6"/>
        <v>30</v>
      </c>
      <c r="F85" s="41">
        <f t="shared" si="7"/>
        <v>4</v>
      </c>
      <c r="G85" s="41" t="str">
        <f t="shared" si="8"/>
        <v>E/Zo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>
        <v>15</v>
      </c>
      <c r="BF85" s="30">
        <v>15</v>
      </c>
      <c r="BG85" s="30"/>
      <c r="BH85" s="30"/>
      <c r="BI85" s="30" t="s">
        <v>42</v>
      </c>
      <c r="BJ85" s="45">
        <v>4</v>
      </c>
      <c r="BK85" s="51"/>
      <c r="BL85" s="16"/>
      <c r="BM85" s="16"/>
      <c r="BN85" s="16"/>
      <c r="BO85" s="16"/>
      <c r="BP85" s="98"/>
    </row>
    <row r="86" spans="1:68" s="3" customFormat="1" ht="24.95" customHeight="1" x14ac:dyDescent="0.2">
      <c r="A86" s="36">
        <v>24</v>
      </c>
      <c r="B86" s="171"/>
      <c r="C86" s="1" t="s">
        <v>218</v>
      </c>
      <c r="D86" s="1" t="s">
        <v>214</v>
      </c>
      <c r="E86" s="41">
        <f t="shared" si="6"/>
        <v>30</v>
      </c>
      <c r="F86" s="41">
        <f t="shared" si="7"/>
        <v>2</v>
      </c>
      <c r="G86" s="41" t="str">
        <f t="shared" si="8"/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30</v>
      </c>
      <c r="BH86" s="30"/>
      <c r="BI86" s="30" t="s">
        <v>43</v>
      </c>
      <c r="BJ86" s="45">
        <v>2</v>
      </c>
      <c r="BK86" s="51"/>
      <c r="BL86" s="16"/>
      <c r="BM86" s="16"/>
      <c r="BN86" s="16"/>
      <c r="BO86" s="16"/>
      <c r="BP86" s="98"/>
    </row>
    <row r="87" spans="1:68" s="3" customFormat="1" ht="24.95" customHeight="1" x14ac:dyDescent="0.2">
      <c r="A87" s="36">
        <v>25</v>
      </c>
      <c r="B87" s="171"/>
      <c r="C87" s="1" t="s">
        <v>334</v>
      </c>
      <c r="D87" s="1" t="s">
        <v>333</v>
      </c>
      <c r="E87" s="41">
        <f t="shared" ref="E87:E94" si="9">I87+J87+K87+L87+O87+P87+Q87+R87+U87+V87+W87+X87+AA87+AB87+AC87+AD87+AG87+AH87+AI87+AJ87+AM87+AN87+AO87+AP87+AS87+AT87+AU87+AV87+AY87+AZ87+BA87+BB87+BE87+BF87+BG87+BH87+BK87+BL87+BM87+BN87</f>
        <v>15</v>
      </c>
      <c r="F87" s="41">
        <f t="shared" ref="F87:F94" si="10">N87+T87+Z87+AF87+AL87+AR87+AX87+BD87+BJ87+BP87</f>
        <v>1</v>
      </c>
      <c r="G87" s="41" t="str">
        <f t="shared" ref="G87:G94" si="11">CONCATENATE(M87,S87,Y87,AE87,AK87,AQ87,AW87,BC87,BI87,BO87)</f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>
        <v>15</v>
      </c>
      <c r="BH87" s="30"/>
      <c r="BI87" s="30" t="s">
        <v>43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 x14ac:dyDescent="0.2">
      <c r="A88" s="36">
        <v>26</v>
      </c>
      <c r="B88" s="171"/>
      <c r="C88" s="1" t="s">
        <v>239</v>
      </c>
      <c r="D88" s="1" t="s">
        <v>238</v>
      </c>
      <c r="E88" s="41">
        <f t="shared" si="9"/>
        <v>15</v>
      </c>
      <c r="F88" s="41">
        <f t="shared" si="10"/>
        <v>1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/>
      <c r="BH88" s="30">
        <v>15</v>
      </c>
      <c r="BI88" s="30" t="s">
        <v>43</v>
      </c>
      <c r="BJ88" s="45">
        <v>1</v>
      </c>
      <c r="BK88" s="51"/>
      <c r="BL88" s="16"/>
      <c r="BM88" s="16"/>
      <c r="BN88" s="16"/>
      <c r="BO88" s="16"/>
      <c r="BP88" s="98"/>
    </row>
    <row r="89" spans="1:68" s="3" customFormat="1" ht="24.95" customHeight="1" x14ac:dyDescent="0.2">
      <c r="A89" s="36">
        <v>27</v>
      </c>
      <c r="B89" s="171"/>
      <c r="C89" s="1" t="s">
        <v>102</v>
      </c>
      <c r="D89" s="1" t="s">
        <v>216</v>
      </c>
      <c r="E89" s="41">
        <f t="shared" si="9"/>
        <v>30</v>
      </c>
      <c r="F89" s="41">
        <f t="shared" si="10"/>
        <v>3</v>
      </c>
      <c r="G89" s="41" t="str">
        <f t="shared" si="11"/>
        <v>Zo</v>
      </c>
      <c r="H89" s="29"/>
      <c r="I89" s="32"/>
      <c r="J89" s="31"/>
      <c r="K89" s="30"/>
      <c r="L89" s="30"/>
      <c r="M89" s="30"/>
      <c r="N89" s="57"/>
      <c r="O89" s="16"/>
      <c r="P89" s="16"/>
      <c r="Q89" s="16"/>
      <c r="R89" s="16"/>
      <c r="S89" s="16"/>
      <c r="T89" s="16"/>
      <c r="U89" s="32"/>
      <c r="V89" s="30"/>
      <c r="W89" s="30"/>
      <c r="X89" s="30"/>
      <c r="Y89" s="30"/>
      <c r="Z89" s="57"/>
      <c r="AA89" s="123"/>
      <c r="AB89" s="16"/>
      <c r="AC89" s="16"/>
      <c r="AD89" s="16"/>
      <c r="AE89" s="16"/>
      <c r="AF89" s="16"/>
      <c r="AG89" s="32"/>
      <c r="AH89" s="30"/>
      <c r="AI89" s="30"/>
      <c r="AJ89" s="30"/>
      <c r="AK89" s="30"/>
      <c r="AL89" s="45"/>
      <c r="AM89" s="51"/>
      <c r="AN89" s="16"/>
      <c r="AO89" s="16"/>
      <c r="AP89" s="16"/>
      <c r="AQ89" s="16"/>
      <c r="AR89" s="16"/>
      <c r="AS89" s="32"/>
      <c r="AT89" s="30"/>
      <c r="AU89" s="30"/>
      <c r="AV89" s="30"/>
      <c r="AW89" s="30"/>
      <c r="AX89" s="45"/>
      <c r="AY89" s="51"/>
      <c r="AZ89" s="16"/>
      <c r="BA89" s="16"/>
      <c r="BB89" s="16"/>
      <c r="BC89" s="16"/>
      <c r="BD89" s="16"/>
      <c r="BE89" s="32"/>
      <c r="BF89" s="30"/>
      <c r="BG89" s="30">
        <v>30</v>
      </c>
      <c r="BH89" s="30"/>
      <c r="BI89" s="30" t="s">
        <v>43</v>
      </c>
      <c r="BJ89" s="45">
        <v>3</v>
      </c>
      <c r="BK89" s="51"/>
      <c r="BL89" s="16"/>
      <c r="BM89" s="16"/>
      <c r="BN89" s="16"/>
      <c r="BO89" s="16"/>
      <c r="BP89" s="54"/>
    </row>
    <row r="90" spans="1:68" s="3" customFormat="1" ht="24.95" customHeight="1" x14ac:dyDescent="0.2">
      <c r="A90" s="36">
        <v>28</v>
      </c>
      <c r="B90" s="171"/>
      <c r="C90" s="1" t="s">
        <v>103</v>
      </c>
      <c r="D90" s="1" t="s">
        <v>217</v>
      </c>
      <c r="E90" s="41">
        <f t="shared" si="9"/>
        <v>30</v>
      </c>
      <c r="F90" s="41">
        <f t="shared" si="10"/>
        <v>3</v>
      </c>
      <c r="G90" s="41" t="str">
        <f t="shared" si="11"/>
        <v>Zo</v>
      </c>
      <c r="H90" s="29"/>
      <c r="I90" s="32"/>
      <c r="J90" s="31"/>
      <c r="K90" s="30"/>
      <c r="L90" s="30"/>
      <c r="M90" s="30"/>
      <c r="N90" s="57"/>
      <c r="O90" s="16"/>
      <c r="P90" s="16"/>
      <c r="Q90" s="16"/>
      <c r="R90" s="16"/>
      <c r="S90" s="16"/>
      <c r="T90" s="16"/>
      <c r="U90" s="32"/>
      <c r="V90" s="30"/>
      <c r="W90" s="30"/>
      <c r="X90" s="30"/>
      <c r="Y90" s="30"/>
      <c r="Z90" s="57"/>
      <c r="AA90" s="123"/>
      <c r="AB90" s="16"/>
      <c r="AC90" s="16"/>
      <c r="AD90" s="16"/>
      <c r="AE90" s="16"/>
      <c r="AF90" s="16"/>
      <c r="AG90" s="32"/>
      <c r="AH90" s="30"/>
      <c r="AI90" s="30"/>
      <c r="AJ90" s="30"/>
      <c r="AK90" s="30"/>
      <c r="AL90" s="45"/>
      <c r="AM90" s="51"/>
      <c r="AN90" s="16"/>
      <c r="AO90" s="16"/>
      <c r="AP90" s="16"/>
      <c r="AQ90" s="16"/>
      <c r="AR90" s="16"/>
      <c r="AS90" s="32"/>
      <c r="AT90" s="30"/>
      <c r="AU90" s="30"/>
      <c r="AV90" s="30"/>
      <c r="AW90" s="30"/>
      <c r="AX90" s="45"/>
      <c r="AY90" s="51"/>
      <c r="AZ90" s="16"/>
      <c r="BA90" s="16"/>
      <c r="BB90" s="16"/>
      <c r="BC90" s="16"/>
      <c r="BD90" s="16"/>
      <c r="BE90" s="32"/>
      <c r="BF90" s="30"/>
      <c r="BG90" s="30">
        <v>30</v>
      </c>
      <c r="BH90" s="30"/>
      <c r="BI90" s="30" t="s">
        <v>43</v>
      </c>
      <c r="BJ90" s="45">
        <v>3</v>
      </c>
      <c r="BK90" s="51"/>
      <c r="BL90" s="16"/>
      <c r="BM90" s="16"/>
      <c r="BN90" s="16"/>
      <c r="BO90" s="16"/>
      <c r="BP90" s="54"/>
    </row>
    <row r="91" spans="1:68" s="3" customFormat="1" ht="24.95" customHeight="1" x14ac:dyDescent="0.2">
      <c r="A91" s="36">
        <v>29</v>
      </c>
      <c r="B91" s="171"/>
      <c r="C91" s="1" t="s">
        <v>104</v>
      </c>
      <c r="D91" s="1" t="s">
        <v>249</v>
      </c>
      <c r="E91" s="41">
        <f t="shared" si="9"/>
        <v>30</v>
      </c>
      <c r="F91" s="41">
        <f t="shared" si="10"/>
        <v>3</v>
      </c>
      <c r="G91" s="41" t="str">
        <f t="shared" si="11"/>
        <v>Zo/Zo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>
        <v>15</v>
      </c>
      <c r="BF91" s="30">
        <v>15</v>
      </c>
      <c r="BG91" s="30"/>
      <c r="BH91" s="30"/>
      <c r="BI91" s="30" t="s">
        <v>57</v>
      </c>
      <c r="BJ91" s="45">
        <v>3</v>
      </c>
      <c r="BK91" s="51"/>
      <c r="BL91" s="16"/>
      <c r="BM91" s="16"/>
      <c r="BN91" s="16"/>
      <c r="BO91" s="16"/>
      <c r="BP91" s="98"/>
    </row>
    <row r="92" spans="1:68" s="3" customFormat="1" ht="24.95" customHeight="1" x14ac:dyDescent="0.2">
      <c r="A92" s="36">
        <v>30</v>
      </c>
      <c r="B92" s="171"/>
      <c r="C92" s="1" t="s">
        <v>105</v>
      </c>
      <c r="D92" s="1" t="s">
        <v>351</v>
      </c>
      <c r="E92" s="41">
        <f t="shared" si="9"/>
        <v>30</v>
      </c>
      <c r="F92" s="41">
        <f t="shared" si="10"/>
        <v>3</v>
      </c>
      <c r="G92" s="41" t="str">
        <f t="shared" si="11"/>
        <v>Zo</v>
      </c>
      <c r="H92" s="29"/>
      <c r="I92" s="32"/>
      <c r="J92" s="31"/>
      <c r="K92" s="30"/>
      <c r="L92" s="30"/>
      <c r="M92" s="30"/>
      <c r="N92" s="57"/>
      <c r="O92" s="16"/>
      <c r="P92" s="16"/>
      <c r="Q92" s="16"/>
      <c r="R92" s="16"/>
      <c r="S92" s="16"/>
      <c r="T92" s="16"/>
      <c r="U92" s="32"/>
      <c r="V92" s="30"/>
      <c r="W92" s="30"/>
      <c r="X92" s="30"/>
      <c r="Y92" s="30"/>
      <c r="Z92" s="57"/>
      <c r="AA92" s="123"/>
      <c r="AB92" s="16"/>
      <c r="AC92" s="16"/>
      <c r="AD92" s="16"/>
      <c r="AE92" s="16"/>
      <c r="AF92" s="16"/>
      <c r="AG92" s="32"/>
      <c r="AH92" s="30"/>
      <c r="AI92" s="30"/>
      <c r="AJ92" s="30"/>
      <c r="AK92" s="30"/>
      <c r="AL92" s="45"/>
      <c r="AM92" s="51"/>
      <c r="AN92" s="16"/>
      <c r="AO92" s="16"/>
      <c r="AP92" s="16"/>
      <c r="AQ92" s="16"/>
      <c r="AR92" s="16"/>
      <c r="AS92" s="32"/>
      <c r="AT92" s="30"/>
      <c r="AU92" s="30"/>
      <c r="AV92" s="30"/>
      <c r="AW92" s="30"/>
      <c r="AX92" s="45"/>
      <c r="AY92" s="51"/>
      <c r="AZ92" s="16"/>
      <c r="BA92" s="16"/>
      <c r="BB92" s="16"/>
      <c r="BC92" s="16"/>
      <c r="BD92" s="16"/>
      <c r="BE92" s="32"/>
      <c r="BF92" s="30"/>
      <c r="BG92" s="30">
        <v>30</v>
      </c>
      <c r="BH92" s="30"/>
      <c r="BI92" s="30" t="s">
        <v>43</v>
      </c>
      <c r="BJ92" s="45">
        <v>3</v>
      </c>
      <c r="BK92" s="51"/>
      <c r="BL92" s="16"/>
      <c r="BM92" s="16"/>
      <c r="BN92" s="16"/>
      <c r="BO92" s="16"/>
      <c r="BP92" s="54"/>
    </row>
    <row r="93" spans="1:68" s="3" customFormat="1" ht="24.95" customHeight="1" x14ac:dyDescent="0.2">
      <c r="A93" s="36">
        <v>31</v>
      </c>
      <c r="B93" s="171"/>
      <c r="C93" s="1" t="s">
        <v>106</v>
      </c>
      <c r="D93" s="1" t="s">
        <v>36</v>
      </c>
      <c r="E93" s="41">
        <f t="shared" si="9"/>
        <v>30</v>
      </c>
      <c r="F93" s="41">
        <f t="shared" si="10"/>
        <v>3</v>
      </c>
      <c r="G93" s="41" t="str">
        <f t="shared" si="11"/>
        <v>Zal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>
        <v>30</v>
      </c>
      <c r="BI93" s="30" t="s">
        <v>44</v>
      </c>
      <c r="BJ93" s="45">
        <v>3</v>
      </c>
      <c r="BK93" s="51"/>
      <c r="BL93" s="16"/>
      <c r="BM93" s="16"/>
      <c r="BN93" s="16"/>
      <c r="BO93" s="16"/>
      <c r="BP93" s="98"/>
    </row>
    <row r="94" spans="1:68" s="3" customFormat="1" ht="24.95" customHeight="1" x14ac:dyDescent="0.2">
      <c r="A94" s="36">
        <v>32</v>
      </c>
      <c r="B94" s="171"/>
      <c r="C94" s="1" t="s">
        <v>108</v>
      </c>
      <c r="D94" s="1" t="s">
        <v>140</v>
      </c>
      <c r="E94" s="41">
        <f t="shared" si="9"/>
        <v>30</v>
      </c>
      <c r="F94" s="41">
        <f t="shared" si="10"/>
        <v>3</v>
      </c>
      <c r="G94" s="41" t="str">
        <f t="shared" si="11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>
        <v>30</v>
      </c>
      <c r="BM94" s="16"/>
      <c r="BN94" s="16"/>
      <c r="BO94" s="16" t="s">
        <v>43</v>
      </c>
      <c r="BP94" s="98">
        <v>3</v>
      </c>
    </row>
    <row r="95" spans="1:68" s="3" customFormat="1" ht="24.95" customHeight="1" x14ac:dyDescent="0.2">
      <c r="A95" s="36">
        <v>33</v>
      </c>
      <c r="B95" s="171"/>
      <c r="C95" s="1" t="s">
        <v>107</v>
      </c>
      <c r="D95" s="1" t="s">
        <v>253</v>
      </c>
      <c r="E95" s="41">
        <f t="shared" si="6"/>
        <v>30</v>
      </c>
      <c r="F95" s="41">
        <f t="shared" si="7"/>
        <v>3</v>
      </c>
      <c r="G95" s="41" t="str">
        <f t="shared" si="8"/>
        <v>Zo</v>
      </c>
      <c r="H95" s="29"/>
      <c r="I95" s="32"/>
      <c r="J95" s="31"/>
      <c r="K95" s="30"/>
      <c r="L95" s="30"/>
      <c r="M95" s="30"/>
      <c r="N95" s="57"/>
      <c r="O95" s="16"/>
      <c r="P95" s="16"/>
      <c r="Q95" s="16"/>
      <c r="R95" s="16"/>
      <c r="S95" s="16"/>
      <c r="T95" s="16"/>
      <c r="U95" s="32"/>
      <c r="V95" s="30"/>
      <c r="W95" s="30"/>
      <c r="X95" s="30"/>
      <c r="Y95" s="30"/>
      <c r="Z95" s="57"/>
      <c r="AA95" s="123"/>
      <c r="AB95" s="16"/>
      <c r="AC95" s="16"/>
      <c r="AD95" s="16"/>
      <c r="AE95" s="16"/>
      <c r="AF95" s="16"/>
      <c r="AG95" s="32"/>
      <c r="AH95" s="30"/>
      <c r="AI95" s="30"/>
      <c r="AJ95" s="30"/>
      <c r="AK95" s="30"/>
      <c r="AL95" s="45"/>
      <c r="AM95" s="51"/>
      <c r="AN95" s="16"/>
      <c r="AO95" s="16"/>
      <c r="AP95" s="16"/>
      <c r="AQ95" s="16"/>
      <c r="AR95" s="16"/>
      <c r="AS95" s="32"/>
      <c r="AT95" s="30"/>
      <c r="AU95" s="30"/>
      <c r="AV95" s="30"/>
      <c r="AW95" s="30"/>
      <c r="AX95" s="45"/>
      <c r="AY95" s="51"/>
      <c r="AZ95" s="16"/>
      <c r="BA95" s="16"/>
      <c r="BB95" s="16"/>
      <c r="BC95" s="16"/>
      <c r="BD95" s="16"/>
      <c r="BE95" s="32"/>
      <c r="BF95" s="30"/>
      <c r="BG95" s="30"/>
      <c r="BH95" s="30"/>
      <c r="BI95" s="30"/>
      <c r="BJ95" s="45"/>
      <c r="BK95" s="51"/>
      <c r="BL95" s="16"/>
      <c r="BM95" s="16">
        <v>30</v>
      </c>
      <c r="BN95" s="16"/>
      <c r="BO95" s="16" t="s">
        <v>43</v>
      </c>
      <c r="BP95" s="54">
        <v>3</v>
      </c>
    </row>
    <row r="96" spans="1:68" s="3" customFormat="1" ht="24.95" customHeight="1" x14ac:dyDescent="0.2">
      <c r="A96" s="36">
        <v>34</v>
      </c>
      <c r="B96" s="171"/>
      <c r="C96" s="1" t="s">
        <v>109</v>
      </c>
      <c r="D96" s="1" t="s">
        <v>56</v>
      </c>
      <c r="E96" s="41">
        <f t="shared" si="6"/>
        <v>30</v>
      </c>
      <c r="F96" s="41">
        <f t="shared" si="7"/>
        <v>2</v>
      </c>
      <c r="G96" s="41" t="str">
        <f t="shared" si="8"/>
        <v>Zo</v>
      </c>
      <c r="H96" s="29"/>
      <c r="I96" s="32"/>
      <c r="J96" s="31"/>
      <c r="K96" s="30"/>
      <c r="L96" s="30"/>
      <c r="M96" s="30"/>
      <c r="N96" s="57"/>
      <c r="O96" s="16"/>
      <c r="P96" s="16"/>
      <c r="Q96" s="16"/>
      <c r="R96" s="16"/>
      <c r="S96" s="16"/>
      <c r="T96" s="16"/>
      <c r="U96" s="32"/>
      <c r="V96" s="30"/>
      <c r="W96" s="30"/>
      <c r="X96" s="30"/>
      <c r="Y96" s="30"/>
      <c r="Z96" s="57"/>
      <c r="AA96" s="123"/>
      <c r="AB96" s="16"/>
      <c r="AC96" s="16"/>
      <c r="AD96" s="16"/>
      <c r="AE96" s="16"/>
      <c r="AF96" s="16"/>
      <c r="AG96" s="32"/>
      <c r="AH96" s="30"/>
      <c r="AI96" s="30"/>
      <c r="AJ96" s="30"/>
      <c r="AK96" s="30"/>
      <c r="AL96" s="45"/>
      <c r="AM96" s="51"/>
      <c r="AN96" s="16"/>
      <c r="AO96" s="16"/>
      <c r="AP96" s="16"/>
      <c r="AQ96" s="16"/>
      <c r="AR96" s="16"/>
      <c r="AS96" s="32"/>
      <c r="AT96" s="30"/>
      <c r="AU96" s="30"/>
      <c r="AV96" s="30"/>
      <c r="AW96" s="30"/>
      <c r="AX96" s="45"/>
      <c r="AY96" s="51"/>
      <c r="AZ96" s="16"/>
      <c r="BA96" s="16"/>
      <c r="BB96" s="16"/>
      <c r="BC96" s="16"/>
      <c r="BD96" s="16"/>
      <c r="BE96" s="32"/>
      <c r="BF96" s="30"/>
      <c r="BG96" s="30"/>
      <c r="BH96" s="30"/>
      <c r="BI96" s="30"/>
      <c r="BJ96" s="45"/>
      <c r="BK96" s="51"/>
      <c r="BL96" s="16"/>
      <c r="BM96" s="16">
        <v>30</v>
      </c>
      <c r="BN96" s="16"/>
      <c r="BO96" s="16" t="s">
        <v>43</v>
      </c>
      <c r="BP96" s="54">
        <v>2</v>
      </c>
    </row>
    <row r="97" spans="1:68" s="3" customFormat="1" ht="24.95" customHeight="1" x14ac:dyDescent="0.2">
      <c r="A97" s="36">
        <v>35</v>
      </c>
      <c r="B97" s="171"/>
      <c r="C97" s="1" t="s">
        <v>110</v>
      </c>
      <c r="D97" s="1" t="s">
        <v>254</v>
      </c>
      <c r="E97" s="41">
        <f t="shared" si="6"/>
        <v>30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15</v>
      </c>
      <c r="BL97" s="16">
        <v>15</v>
      </c>
      <c r="BM97" s="16"/>
      <c r="BN97" s="16"/>
      <c r="BO97" s="16" t="s">
        <v>42</v>
      </c>
      <c r="BP97" s="98">
        <v>4</v>
      </c>
    </row>
    <row r="98" spans="1:68" s="3" customFormat="1" ht="24.95" customHeight="1" x14ac:dyDescent="0.2">
      <c r="A98" s="36">
        <v>36</v>
      </c>
      <c r="B98" s="171"/>
      <c r="C98" s="1" t="s">
        <v>111</v>
      </c>
      <c r="D98" s="1" t="s">
        <v>240</v>
      </c>
      <c r="E98" s="41">
        <f t="shared" si="6"/>
        <v>30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15</v>
      </c>
      <c r="BL98" s="16">
        <v>15</v>
      </c>
      <c r="BM98" s="16"/>
      <c r="BN98" s="16"/>
      <c r="BO98" s="16" t="s">
        <v>42</v>
      </c>
      <c r="BP98" s="98">
        <v>4</v>
      </c>
    </row>
    <row r="99" spans="1:68" s="3" customFormat="1" ht="24.95" customHeight="1" x14ac:dyDescent="0.2">
      <c r="A99" s="36">
        <v>37</v>
      </c>
      <c r="B99" s="171"/>
      <c r="C99" s="1" t="s">
        <v>112</v>
      </c>
      <c r="D99" s="1" t="s">
        <v>58</v>
      </c>
      <c r="E99" s="41">
        <f t="shared" si="6"/>
        <v>30</v>
      </c>
      <c r="F99" s="41">
        <f t="shared" si="7"/>
        <v>4</v>
      </c>
      <c r="G99" s="41" t="str">
        <f t="shared" si="8"/>
        <v>E/Zo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>
        <v>15</v>
      </c>
      <c r="BL99" s="16">
        <v>15</v>
      </c>
      <c r="BM99" s="16"/>
      <c r="BN99" s="16"/>
      <c r="BO99" s="16" t="s">
        <v>42</v>
      </c>
      <c r="BP99" s="98">
        <v>4</v>
      </c>
    </row>
    <row r="100" spans="1:68" s="3" customFormat="1" ht="24.95" customHeight="1" x14ac:dyDescent="0.2">
      <c r="A100" s="36">
        <v>38</v>
      </c>
      <c r="B100" s="171"/>
      <c r="C100" s="1" t="s">
        <v>113</v>
      </c>
      <c r="D100" s="1" t="s">
        <v>344</v>
      </c>
      <c r="E100" s="41">
        <f t="shared" si="6"/>
        <v>30</v>
      </c>
      <c r="F100" s="41">
        <f t="shared" si="7"/>
        <v>2</v>
      </c>
      <c r="G100" s="41" t="str">
        <f t="shared" si="8"/>
        <v>Zo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>
        <v>30</v>
      </c>
      <c r="BN100" s="16"/>
      <c r="BO100" s="16" t="s">
        <v>43</v>
      </c>
      <c r="BP100" s="98">
        <v>2</v>
      </c>
    </row>
    <row r="101" spans="1:68" s="3" customFormat="1" ht="24.95" customHeight="1" x14ac:dyDescent="0.2">
      <c r="A101" s="36">
        <v>39</v>
      </c>
      <c r="B101" s="171"/>
      <c r="C101" s="1" t="s">
        <v>114</v>
      </c>
      <c r="D101" s="1" t="s">
        <v>59</v>
      </c>
      <c r="E101" s="41">
        <f t="shared" si="6"/>
        <v>30</v>
      </c>
      <c r="F101" s="41">
        <f t="shared" si="7"/>
        <v>6</v>
      </c>
      <c r="G101" s="41" t="str">
        <f t="shared" si="8"/>
        <v>Zal/ED</v>
      </c>
      <c r="H101" s="29"/>
      <c r="I101" s="32"/>
      <c r="J101" s="31"/>
      <c r="K101" s="30"/>
      <c r="L101" s="30"/>
      <c r="M101" s="30"/>
      <c r="N101" s="57"/>
      <c r="O101" s="16"/>
      <c r="P101" s="16"/>
      <c r="Q101" s="16"/>
      <c r="R101" s="16"/>
      <c r="S101" s="16"/>
      <c r="T101" s="16"/>
      <c r="U101" s="32"/>
      <c r="V101" s="30"/>
      <c r="W101" s="30"/>
      <c r="X101" s="30"/>
      <c r="Y101" s="30"/>
      <c r="Z101" s="57"/>
      <c r="AA101" s="123"/>
      <c r="AB101" s="16"/>
      <c r="AC101" s="16"/>
      <c r="AD101" s="16"/>
      <c r="AE101" s="16"/>
      <c r="AF101" s="16"/>
      <c r="AG101" s="32"/>
      <c r="AH101" s="30"/>
      <c r="AI101" s="30"/>
      <c r="AJ101" s="30"/>
      <c r="AK101" s="30"/>
      <c r="AL101" s="45"/>
      <c r="AM101" s="51"/>
      <c r="AN101" s="16"/>
      <c r="AO101" s="16"/>
      <c r="AP101" s="16"/>
      <c r="AQ101" s="16"/>
      <c r="AR101" s="16"/>
      <c r="AS101" s="32"/>
      <c r="AT101" s="30"/>
      <c r="AU101" s="30"/>
      <c r="AV101" s="30"/>
      <c r="AW101" s="30"/>
      <c r="AX101" s="45"/>
      <c r="AY101" s="51"/>
      <c r="AZ101" s="16"/>
      <c r="BA101" s="16"/>
      <c r="BB101" s="16"/>
      <c r="BC101" s="16"/>
      <c r="BD101" s="16"/>
      <c r="BE101" s="32"/>
      <c r="BF101" s="30"/>
      <c r="BG101" s="30"/>
      <c r="BH101" s="30"/>
      <c r="BI101" s="30"/>
      <c r="BJ101" s="45"/>
      <c r="BK101" s="51"/>
      <c r="BL101" s="16"/>
      <c r="BM101" s="16"/>
      <c r="BN101" s="16">
        <v>30</v>
      </c>
      <c r="BO101" s="16" t="s">
        <v>234</v>
      </c>
      <c r="BP101" s="98">
        <v>6</v>
      </c>
    </row>
    <row r="102" spans="1:68" s="3" customFormat="1" ht="24.95" customHeight="1" thickBot="1" x14ac:dyDescent="0.25">
      <c r="A102" s="36">
        <v>40</v>
      </c>
      <c r="B102" s="72"/>
      <c r="C102" s="87" t="s">
        <v>361</v>
      </c>
      <c r="D102" s="87" t="s">
        <v>341</v>
      </c>
      <c r="E102" s="88">
        <f t="shared" si="6"/>
        <v>60</v>
      </c>
      <c r="F102" s="88">
        <f t="shared" si="7"/>
        <v>2</v>
      </c>
      <c r="G102" s="88" t="str">
        <f t="shared" si="8"/>
        <v>Zo</v>
      </c>
      <c r="H102" s="99"/>
      <c r="I102" s="106"/>
      <c r="J102" s="107"/>
      <c r="K102" s="108"/>
      <c r="L102" s="108"/>
      <c r="M102" s="108"/>
      <c r="N102" s="109"/>
      <c r="O102" s="94"/>
      <c r="P102" s="94"/>
      <c r="Q102" s="94"/>
      <c r="R102" s="94"/>
      <c r="S102" s="94"/>
      <c r="T102" s="94"/>
      <c r="U102" s="106"/>
      <c r="V102" s="108"/>
      <c r="W102" s="108"/>
      <c r="X102" s="108"/>
      <c r="Y102" s="108"/>
      <c r="Z102" s="109"/>
      <c r="AA102" s="124"/>
      <c r="AB102" s="94"/>
      <c r="AC102" s="94"/>
      <c r="AD102" s="94"/>
      <c r="AE102" s="94"/>
      <c r="AF102" s="94"/>
      <c r="AG102" s="106"/>
      <c r="AH102" s="108"/>
      <c r="AI102" s="108"/>
      <c r="AJ102" s="108"/>
      <c r="AK102" s="108"/>
      <c r="AL102" s="110"/>
      <c r="AM102" s="97"/>
      <c r="AN102" s="94"/>
      <c r="AO102" s="94"/>
      <c r="AP102" s="94"/>
      <c r="AQ102" s="94"/>
      <c r="AR102" s="94"/>
      <c r="AS102" s="106"/>
      <c r="AT102" s="108"/>
      <c r="AU102" s="108"/>
      <c r="AV102" s="108"/>
      <c r="AW102" s="108"/>
      <c r="AX102" s="110"/>
      <c r="AY102" s="97"/>
      <c r="AZ102" s="94"/>
      <c r="BA102" s="94"/>
      <c r="BB102" s="94"/>
      <c r="BC102" s="94"/>
      <c r="BD102" s="94"/>
      <c r="BE102" s="106"/>
      <c r="BF102" s="108"/>
      <c r="BG102" s="108"/>
      <c r="BH102" s="108"/>
      <c r="BI102" s="108"/>
      <c r="BJ102" s="110"/>
      <c r="BK102" s="97"/>
      <c r="BL102" s="94"/>
      <c r="BM102" s="94"/>
      <c r="BN102" s="94">
        <v>60</v>
      </c>
      <c r="BO102" s="94" t="s">
        <v>43</v>
      </c>
      <c r="BP102" s="98">
        <v>2</v>
      </c>
    </row>
    <row r="103" spans="1:68" s="3" customFormat="1" ht="24.95" customHeight="1" thickTop="1" x14ac:dyDescent="0.2">
      <c r="A103" s="36">
        <v>1</v>
      </c>
      <c r="B103" s="172" t="s">
        <v>266</v>
      </c>
      <c r="C103" s="1" t="s">
        <v>168</v>
      </c>
      <c r="D103" s="1" t="s">
        <v>166</v>
      </c>
      <c r="E103" s="41">
        <f t="shared" si="6"/>
        <v>30</v>
      </c>
      <c r="F103" s="41">
        <f t="shared" si="7"/>
        <v>4</v>
      </c>
      <c r="G103" s="41" t="str">
        <f t="shared" si="8"/>
        <v>E/Zo</v>
      </c>
      <c r="H103" s="29"/>
      <c r="I103" s="38"/>
      <c r="J103" s="37"/>
      <c r="K103" s="36"/>
      <c r="L103" s="36"/>
      <c r="M103" s="36"/>
      <c r="N103" s="59"/>
      <c r="O103" s="16"/>
      <c r="P103" s="16"/>
      <c r="Q103" s="16"/>
      <c r="R103" s="16"/>
      <c r="S103" s="16"/>
      <c r="T103" s="16"/>
      <c r="U103" s="38"/>
      <c r="V103" s="36"/>
      <c r="W103" s="36"/>
      <c r="X103" s="36"/>
      <c r="Y103" s="36"/>
      <c r="Z103" s="59"/>
      <c r="AA103" s="123"/>
      <c r="AB103" s="16"/>
      <c r="AC103" s="16"/>
      <c r="AD103" s="16"/>
      <c r="AE103" s="16"/>
      <c r="AF103" s="16"/>
      <c r="AG103" s="38"/>
      <c r="AH103" s="36"/>
      <c r="AI103" s="36"/>
      <c r="AJ103" s="36"/>
      <c r="AK103" s="36"/>
      <c r="AL103" s="47"/>
      <c r="AM103" s="51"/>
      <c r="AN103" s="16"/>
      <c r="AO103" s="16"/>
      <c r="AP103" s="16"/>
      <c r="AQ103" s="16"/>
      <c r="AR103" s="16"/>
      <c r="AS103" s="38">
        <v>15</v>
      </c>
      <c r="AT103" s="36">
        <v>15</v>
      </c>
      <c r="AU103" s="36"/>
      <c r="AV103" s="36"/>
      <c r="AW103" s="36" t="s">
        <v>42</v>
      </c>
      <c r="AX103" s="47">
        <v>4</v>
      </c>
      <c r="AY103" s="51"/>
      <c r="AZ103" s="16"/>
      <c r="BA103" s="16"/>
      <c r="BB103" s="16"/>
      <c r="BC103" s="16"/>
      <c r="BD103" s="16"/>
      <c r="BE103" s="38"/>
      <c r="BF103" s="36"/>
      <c r="BG103" s="36"/>
      <c r="BH103" s="36"/>
      <c r="BI103" s="36"/>
      <c r="BJ103" s="47"/>
      <c r="BK103" s="51"/>
      <c r="BL103" s="16"/>
      <c r="BM103" s="16"/>
      <c r="BN103" s="16"/>
      <c r="BO103" s="16"/>
      <c r="BP103" s="98"/>
    </row>
    <row r="104" spans="1:68" s="3" customFormat="1" ht="24.95" customHeight="1" x14ac:dyDescent="0.2">
      <c r="A104" s="36">
        <v>2</v>
      </c>
      <c r="B104" s="173"/>
      <c r="C104" s="1" t="s">
        <v>116</v>
      </c>
      <c r="D104" s="1" t="s">
        <v>60</v>
      </c>
      <c r="E104" s="41">
        <f t="shared" si="6"/>
        <v>30</v>
      </c>
      <c r="F104" s="41">
        <f t="shared" si="7"/>
        <v>3</v>
      </c>
      <c r="G104" s="41" t="str">
        <f t="shared" si="8"/>
        <v>Zo/Zo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15</v>
      </c>
      <c r="AT104" s="30">
        <v>15</v>
      </c>
      <c r="AU104" s="30"/>
      <c r="AV104" s="30"/>
      <c r="AW104" s="30" t="s">
        <v>57</v>
      </c>
      <c r="AX104" s="45">
        <v>3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 x14ac:dyDescent="0.2">
      <c r="A105" s="36">
        <v>3</v>
      </c>
      <c r="B105" s="173"/>
      <c r="C105" s="1" t="s">
        <v>117</v>
      </c>
      <c r="D105" s="1" t="s">
        <v>167</v>
      </c>
      <c r="E105" s="41">
        <f t="shared" si="6"/>
        <v>30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15</v>
      </c>
      <c r="AT105" s="30">
        <v>15</v>
      </c>
      <c r="AU105" s="30"/>
      <c r="AV105" s="30"/>
      <c r="AW105" s="30" t="s">
        <v>42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 x14ac:dyDescent="0.2">
      <c r="A106" s="36">
        <v>4</v>
      </c>
      <c r="B106" s="173"/>
      <c r="C106" s="1" t="s">
        <v>228</v>
      </c>
      <c r="D106" s="1" t="s">
        <v>213</v>
      </c>
      <c r="E106" s="41">
        <f t="shared" si="6"/>
        <v>30</v>
      </c>
      <c r="F106" s="41">
        <f t="shared" si="7"/>
        <v>4</v>
      </c>
      <c r="G106" s="41" t="str">
        <f t="shared" si="8"/>
        <v>E/Zo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15</v>
      </c>
      <c r="AT106" s="30">
        <v>15</v>
      </c>
      <c r="AU106" s="30"/>
      <c r="AV106" s="30"/>
      <c r="AW106" s="30" t="s">
        <v>42</v>
      </c>
      <c r="AX106" s="45">
        <v>4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 x14ac:dyDescent="0.2">
      <c r="A107" s="36">
        <v>5</v>
      </c>
      <c r="B107" s="173"/>
      <c r="C107" s="1" t="s">
        <v>118</v>
      </c>
      <c r="D107" s="1" t="s">
        <v>256</v>
      </c>
      <c r="E107" s="41">
        <f t="shared" si="6"/>
        <v>30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15</v>
      </c>
      <c r="AT107" s="30">
        <v>15</v>
      </c>
      <c r="AU107" s="30"/>
      <c r="AV107" s="30"/>
      <c r="AW107" s="30" t="s">
        <v>57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 x14ac:dyDescent="0.2">
      <c r="A108" s="36">
        <v>6</v>
      </c>
      <c r="B108" s="173"/>
      <c r="C108" s="1" t="s">
        <v>120</v>
      </c>
      <c r="D108" s="1" t="s">
        <v>258</v>
      </c>
      <c r="E108" s="41">
        <f t="shared" si="6"/>
        <v>30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15</v>
      </c>
      <c r="AT108" s="30">
        <v>15</v>
      </c>
      <c r="AU108" s="30"/>
      <c r="AV108" s="30"/>
      <c r="AW108" s="30" t="s">
        <v>57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 x14ac:dyDescent="0.2">
      <c r="A109" s="36">
        <v>7</v>
      </c>
      <c r="B109" s="173"/>
      <c r="C109" s="1" t="s">
        <v>121</v>
      </c>
      <c r="D109" s="1" t="s">
        <v>243</v>
      </c>
      <c r="E109" s="41">
        <f t="shared" si="6"/>
        <v>30</v>
      </c>
      <c r="F109" s="41">
        <f t="shared" si="7"/>
        <v>3</v>
      </c>
      <c r="G109" s="41" t="str">
        <f t="shared" si="8"/>
        <v>Zo/Zo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15</v>
      </c>
      <c r="AT109" s="30">
        <v>15</v>
      </c>
      <c r="AU109" s="30"/>
      <c r="AV109" s="30"/>
      <c r="AW109" s="30" t="s">
        <v>57</v>
      </c>
      <c r="AX109" s="45">
        <v>3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 x14ac:dyDescent="0.2">
      <c r="A110" s="36">
        <v>8</v>
      </c>
      <c r="B110" s="173"/>
      <c r="C110" s="1" t="s">
        <v>119</v>
      </c>
      <c r="D110" s="1" t="s">
        <v>49</v>
      </c>
      <c r="E110" s="41">
        <f t="shared" si="6"/>
        <v>15</v>
      </c>
      <c r="F110" s="41">
        <f t="shared" si="7"/>
        <v>1</v>
      </c>
      <c r="G110" s="41" t="str">
        <f t="shared" si="8"/>
        <v>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15</v>
      </c>
      <c r="AT110" s="30"/>
      <c r="AU110" s="30"/>
      <c r="AV110" s="30"/>
      <c r="AW110" s="30" t="s">
        <v>43</v>
      </c>
      <c r="AX110" s="45">
        <v>1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 x14ac:dyDescent="0.2">
      <c r="A111" s="36">
        <v>9</v>
      </c>
      <c r="B111" s="173"/>
      <c r="C111" s="1" t="s">
        <v>122</v>
      </c>
      <c r="D111" s="1" t="s">
        <v>50</v>
      </c>
      <c r="E111" s="41">
        <f t="shared" si="6"/>
        <v>30</v>
      </c>
      <c r="F111" s="41">
        <f t="shared" si="7"/>
        <v>2</v>
      </c>
      <c r="G111" s="41" t="str">
        <f t="shared" si="8"/>
        <v>Zo/Zo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15</v>
      </c>
      <c r="AT111" s="30">
        <v>15</v>
      </c>
      <c r="AU111" s="30"/>
      <c r="AV111" s="30"/>
      <c r="AW111" s="30" t="s">
        <v>57</v>
      </c>
      <c r="AX111" s="45">
        <v>2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 x14ac:dyDescent="0.2">
      <c r="A112" s="36">
        <v>10</v>
      </c>
      <c r="B112" s="173"/>
      <c r="C112" s="1" t="s">
        <v>222</v>
      </c>
      <c r="D112" s="1" t="s">
        <v>259</v>
      </c>
      <c r="E112" s="41">
        <f t="shared" si="6"/>
        <v>15</v>
      </c>
      <c r="F112" s="41">
        <f t="shared" si="7"/>
        <v>1</v>
      </c>
      <c r="G112" s="41" t="str">
        <f t="shared" si="8"/>
        <v>Zo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>
        <v>15</v>
      </c>
      <c r="AT112" s="30"/>
      <c r="AU112" s="30"/>
      <c r="AV112" s="30"/>
      <c r="AW112" s="30" t="s">
        <v>43</v>
      </c>
      <c r="AX112" s="45">
        <v>1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 x14ac:dyDescent="0.2">
      <c r="A113" s="36">
        <v>11</v>
      </c>
      <c r="B113" s="173"/>
      <c r="C113" s="1" t="s">
        <v>93</v>
      </c>
      <c r="D113" s="1" t="s">
        <v>39</v>
      </c>
      <c r="E113" s="41">
        <f t="shared" si="6"/>
        <v>30</v>
      </c>
      <c r="F113" s="41">
        <f t="shared" si="7"/>
        <v>2</v>
      </c>
      <c r="G113" s="41" t="str">
        <f t="shared" si="8"/>
        <v>Zal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>
        <v>30</v>
      </c>
      <c r="AW113" s="30" t="s">
        <v>44</v>
      </c>
      <c r="AX113" s="45">
        <v>2</v>
      </c>
      <c r="AY113" s="51"/>
      <c r="AZ113" s="16"/>
      <c r="BA113" s="16"/>
      <c r="BB113" s="16"/>
      <c r="BC113" s="16"/>
      <c r="BD113" s="16"/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 x14ac:dyDescent="0.2">
      <c r="A114" s="36">
        <v>12</v>
      </c>
      <c r="B114" s="173"/>
      <c r="C114" s="1" t="s">
        <v>123</v>
      </c>
      <c r="D114" s="1" t="s">
        <v>180</v>
      </c>
      <c r="E114" s="41">
        <f t="shared" si="6"/>
        <v>30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15</v>
      </c>
      <c r="AZ114" s="16">
        <v>15</v>
      </c>
      <c r="BA114" s="16"/>
      <c r="BB114" s="16"/>
      <c r="BC114" s="16" t="s">
        <v>42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 x14ac:dyDescent="0.2">
      <c r="A115" s="36">
        <v>13</v>
      </c>
      <c r="B115" s="173"/>
      <c r="C115" s="1" t="s">
        <v>171</v>
      </c>
      <c r="D115" s="1" t="s">
        <v>251</v>
      </c>
      <c r="E115" s="41">
        <f t="shared" si="6"/>
        <v>30</v>
      </c>
      <c r="F115" s="41">
        <f t="shared" si="7"/>
        <v>4</v>
      </c>
      <c r="G115" s="41" t="str">
        <f t="shared" si="8"/>
        <v>E/Zo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>
        <v>15</v>
      </c>
      <c r="AZ115" s="16">
        <v>15</v>
      </c>
      <c r="BA115" s="16"/>
      <c r="BB115" s="16"/>
      <c r="BC115" s="16" t="s">
        <v>42</v>
      </c>
      <c r="BD115" s="16">
        <v>4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 x14ac:dyDescent="0.2">
      <c r="A116" s="36">
        <v>14</v>
      </c>
      <c r="B116" s="173"/>
      <c r="C116" s="1" t="s">
        <v>124</v>
      </c>
      <c r="D116" s="1" t="s">
        <v>51</v>
      </c>
      <c r="E116" s="41">
        <f t="shared" si="6"/>
        <v>30</v>
      </c>
      <c r="F116" s="41">
        <f t="shared" si="7"/>
        <v>2</v>
      </c>
      <c r="G116" s="41" t="str">
        <f t="shared" si="8"/>
        <v>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/>
      <c r="AZ116" s="16"/>
      <c r="BA116" s="16">
        <v>30</v>
      </c>
      <c r="BB116" s="16"/>
      <c r="BC116" s="16" t="s">
        <v>43</v>
      </c>
      <c r="BD116" s="16">
        <v>2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 x14ac:dyDescent="0.2">
      <c r="A117" s="36">
        <v>15</v>
      </c>
      <c r="B117" s="173"/>
      <c r="C117" s="1" t="s">
        <v>170</v>
      </c>
      <c r="D117" s="1" t="s">
        <v>169</v>
      </c>
      <c r="E117" s="41">
        <f t="shared" si="6"/>
        <v>30</v>
      </c>
      <c r="F117" s="41">
        <f t="shared" si="7"/>
        <v>3</v>
      </c>
      <c r="G117" s="41" t="str">
        <f t="shared" si="8"/>
        <v>Zo/Zo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>
        <v>15</v>
      </c>
      <c r="AZ117" s="16"/>
      <c r="BA117" s="16">
        <v>15</v>
      </c>
      <c r="BB117" s="16"/>
      <c r="BC117" s="16" t="s">
        <v>57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98"/>
    </row>
    <row r="118" spans="1:68" s="3" customFormat="1" ht="24.95" customHeight="1" x14ac:dyDescent="0.2">
      <c r="A118" s="36">
        <v>16</v>
      </c>
      <c r="B118" s="173"/>
      <c r="C118" s="1" t="s">
        <v>125</v>
      </c>
      <c r="D118" s="1" t="s">
        <v>52</v>
      </c>
      <c r="E118" s="41">
        <f t="shared" si="6"/>
        <v>30</v>
      </c>
      <c r="F118" s="41">
        <f t="shared" si="7"/>
        <v>3</v>
      </c>
      <c r="G118" s="41" t="str">
        <f t="shared" si="8"/>
        <v>Zo</v>
      </c>
      <c r="H118" s="29"/>
      <c r="I118" s="32"/>
      <c r="J118" s="31"/>
      <c r="K118" s="30"/>
      <c r="L118" s="30"/>
      <c r="M118" s="30"/>
      <c r="N118" s="57"/>
      <c r="O118" s="16"/>
      <c r="P118" s="16"/>
      <c r="Q118" s="16"/>
      <c r="R118" s="16"/>
      <c r="S118" s="16"/>
      <c r="T118" s="16"/>
      <c r="U118" s="32"/>
      <c r="V118" s="30"/>
      <c r="W118" s="30"/>
      <c r="X118" s="30"/>
      <c r="Y118" s="30"/>
      <c r="Z118" s="57"/>
      <c r="AA118" s="123"/>
      <c r="AB118" s="16"/>
      <c r="AC118" s="16"/>
      <c r="AD118" s="16"/>
      <c r="AE118" s="16"/>
      <c r="AF118" s="16"/>
      <c r="AG118" s="32"/>
      <c r="AH118" s="30"/>
      <c r="AI118" s="30"/>
      <c r="AJ118" s="30"/>
      <c r="AK118" s="30"/>
      <c r="AL118" s="45"/>
      <c r="AM118" s="51"/>
      <c r="AN118" s="16"/>
      <c r="AO118" s="16"/>
      <c r="AP118" s="16"/>
      <c r="AQ118" s="16"/>
      <c r="AR118" s="16"/>
      <c r="AS118" s="32"/>
      <c r="AT118" s="30"/>
      <c r="AU118" s="30"/>
      <c r="AV118" s="30"/>
      <c r="AW118" s="30"/>
      <c r="AX118" s="45"/>
      <c r="AY118" s="51"/>
      <c r="AZ118" s="16"/>
      <c r="BA118" s="16">
        <v>30</v>
      </c>
      <c r="BB118" s="16"/>
      <c r="BC118" s="16" t="s">
        <v>43</v>
      </c>
      <c r="BD118" s="16">
        <v>3</v>
      </c>
      <c r="BE118" s="32"/>
      <c r="BF118" s="30"/>
      <c r="BG118" s="30"/>
      <c r="BH118" s="30"/>
      <c r="BI118" s="30"/>
      <c r="BJ118" s="45"/>
      <c r="BK118" s="51"/>
      <c r="BL118" s="16"/>
      <c r="BM118" s="16"/>
      <c r="BN118" s="16"/>
      <c r="BO118" s="16"/>
      <c r="BP118" s="54"/>
    </row>
    <row r="119" spans="1:68" s="3" customFormat="1" ht="24.95" customHeight="1" x14ac:dyDescent="0.2">
      <c r="A119" s="36">
        <v>17</v>
      </c>
      <c r="B119" s="173"/>
      <c r="C119" s="1" t="s">
        <v>126</v>
      </c>
      <c r="D119" s="1" t="s">
        <v>260</v>
      </c>
      <c r="E119" s="41">
        <f t="shared" si="6"/>
        <v>30</v>
      </c>
      <c r="F119" s="41">
        <f t="shared" si="7"/>
        <v>3</v>
      </c>
      <c r="G119" s="41" t="str">
        <f t="shared" si="8"/>
        <v>Zo</v>
      </c>
      <c r="H119" s="29"/>
      <c r="I119" s="32"/>
      <c r="J119" s="31"/>
      <c r="K119" s="30"/>
      <c r="L119" s="30"/>
      <c r="M119" s="30"/>
      <c r="N119" s="57"/>
      <c r="O119" s="16"/>
      <c r="P119" s="16"/>
      <c r="Q119" s="16"/>
      <c r="R119" s="16"/>
      <c r="S119" s="16"/>
      <c r="T119" s="16"/>
      <c r="U119" s="32"/>
      <c r="V119" s="30"/>
      <c r="W119" s="30"/>
      <c r="X119" s="30"/>
      <c r="Y119" s="30"/>
      <c r="Z119" s="57"/>
      <c r="AA119" s="123"/>
      <c r="AB119" s="16"/>
      <c r="AC119" s="16"/>
      <c r="AD119" s="16"/>
      <c r="AE119" s="16"/>
      <c r="AF119" s="16"/>
      <c r="AG119" s="32"/>
      <c r="AH119" s="30"/>
      <c r="AI119" s="30"/>
      <c r="AJ119" s="30"/>
      <c r="AK119" s="30"/>
      <c r="AL119" s="45"/>
      <c r="AM119" s="51"/>
      <c r="AN119" s="16"/>
      <c r="AO119" s="16"/>
      <c r="AP119" s="16"/>
      <c r="AQ119" s="16"/>
      <c r="AR119" s="16"/>
      <c r="AS119" s="32"/>
      <c r="AT119" s="30"/>
      <c r="AU119" s="30"/>
      <c r="AV119" s="30"/>
      <c r="AW119" s="30"/>
      <c r="AX119" s="45"/>
      <c r="AY119" s="51"/>
      <c r="AZ119" s="16"/>
      <c r="BA119" s="16">
        <v>30</v>
      </c>
      <c r="BB119" s="16"/>
      <c r="BC119" s="16" t="s">
        <v>43</v>
      </c>
      <c r="BD119" s="16">
        <v>3</v>
      </c>
      <c r="BE119" s="32"/>
      <c r="BF119" s="30"/>
      <c r="BG119" s="30"/>
      <c r="BH119" s="30"/>
      <c r="BI119" s="30"/>
      <c r="BJ119" s="45"/>
      <c r="BK119" s="51"/>
      <c r="BL119" s="16"/>
      <c r="BM119" s="16"/>
      <c r="BN119" s="16"/>
      <c r="BO119" s="16"/>
      <c r="BP119" s="54"/>
    </row>
    <row r="120" spans="1:68" s="3" customFormat="1" ht="24.95" customHeight="1" x14ac:dyDescent="0.2">
      <c r="A120" s="36">
        <v>18</v>
      </c>
      <c r="B120" s="173"/>
      <c r="C120" s="1" t="s">
        <v>127</v>
      </c>
      <c r="D120" s="1" t="s">
        <v>261</v>
      </c>
      <c r="E120" s="41">
        <f t="shared" si="6"/>
        <v>30</v>
      </c>
      <c r="F120" s="41">
        <f t="shared" si="7"/>
        <v>3</v>
      </c>
      <c r="G120" s="41" t="str">
        <f t="shared" si="8"/>
        <v>Zo</v>
      </c>
      <c r="H120" s="29"/>
      <c r="I120" s="32"/>
      <c r="J120" s="31"/>
      <c r="K120" s="30"/>
      <c r="L120" s="30"/>
      <c r="M120" s="30"/>
      <c r="N120" s="57"/>
      <c r="O120" s="16"/>
      <c r="P120" s="16"/>
      <c r="Q120" s="16"/>
      <c r="R120" s="16"/>
      <c r="S120" s="16"/>
      <c r="T120" s="16"/>
      <c r="U120" s="32"/>
      <c r="V120" s="30"/>
      <c r="W120" s="30"/>
      <c r="X120" s="30"/>
      <c r="Y120" s="30"/>
      <c r="Z120" s="57"/>
      <c r="AA120" s="123"/>
      <c r="AB120" s="16"/>
      <c r="AC120" s="16"/>
      <c r="AD120" s="16"/>
      <c r="AE120" s="16"/>
      <c r="AF120" s="16"/>
      <c r="AG120" s="32"/>
      <c r="AH120" s="30"/>
      <c r="AI120" s="30"/>
      <c r="AJ120" s="30"/>
      <c r="AK120" s="30"/>
      <c r="AL120" s="45"/>
      <c r="AM120" s="51"/>
      <c r="AN120" s="16"/>
      <c r="AO120" s="16"/>
      <c r="AP120" s="16"/>
      <c r="AQ120" s="16"/>
      <c r="AR120" s="16"/>
      <c r="AS120" s="32"/>
      <c r="AT120" s="30"/>
      <c r="AU120" s="30"/>
      <c r="AV120" s="30"/>
      <c r="AW120" s="30"/>
      <c r="AX120" s="45"/>
      <c r="AY120" s="51"/>
      <c r="AZ120" s="16"/>
      <c r="BA120" s="16">
        <v>30</v>
      </c>
      <c r="BB120" s="16"/>
      <c r="BC120" s="16" t="s">
        <v>43</v>
      </c>
      <c r="BD120" s="16">
        <v>3</v>
      </c>
      <c r="BE120" s="32"/>
      <c r="BF120" s="30"/>
      <c r="BG120" s="30"/>
      <c r="BH120" s="30"/>
      <c r="BI120" s="30"/>
      <c r="BJ120" s="45"/>
      <c r="BK120" s="51"/>
      <c r="BL120" s="16"/>
      <c r="BM120" s="16"/>
      <c r="BN120" s="16"/>
      <c r="BO120" s="16"/>
      <c r="BP120" s="54"/>
    </row>
    <row r="121" spans="1:68" s="3" customFormat="1" ht="24.95" customHeight="1" x14ac:dyDescent="0.2">
      <c r="A121" s="36">
        <v>19</v>
      </c>
      <c r="B121" s="173"/>
      <c r="C121" s="1" t="s">
        <v>101</v>
      </c>
      <c r="D121" s="1" t="s">
        <v>38</v>
      </c>
      <c r="E121" s="41">
        <f t="shared" si="6"/>
        <v>30</v>
      </c>
      <c r="F121" s="41">
        <f t="shared" si="7"/>
        <v>2</v>
      </c>
      <c r="G121" s="41" t="str">
        <f t="shared" si="8"/>
        <v>Zal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/>
      <c r="AZ121" s="16"/>
      <c r="BA121" s="16"/>
      <c r="BB121" s="16">
        <v>30</v>
      </c>
      <c r="BC121" s="16" t="s">
        <v>44</v>
      </c>
      <c r="BD121" s="16">
        <v>2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 x14ac:dyDescent="0.2">
      <c r="A122" s="36">
        <v>20</v>
      </c>
      <c r="B122" s="173"/>
      <c r="C122" s="1" t="s">
        <v>336</v>
      </c>
      <c r="D122" s="1" t="s">
        <v>335</v>
      </c>
      <c r="E122" s="41">
        <f t="shared" si="6"/>
        <v>30</v>
      </c>
      <c r="F122" s="41">
        <f t="shared" si="7"/>
        <v>4</v>
      </c>
      <c r="G122" s="41" t="str">
        <f t="shared" si="8"/>
        <v>E/Zo</v>
      </c>
      <c r="H122" s="29"/>
      <c r="I122" s="32"/>
      <c r="J122" s="31"/>
      <c r="K122" s="30"/>
      <c r="L122" s="30"/>
      <c r="M122" s="30"/>
      <c r="N122" s="57"/>
      <c r="O122" s="16"/>
      <c r="P122" s="16"/>
      <c r="Q122" s="16"/>
      <c r="R122" s="16"/>
      <c r="S122" s="16"/>
      <c r="T122" s="16"/>
      <c r="U122" s="32"/>
      <c r="V122" s="30"/>
      <c r="W122" s="30"/>
      <c r="X122" s="30"/>
      <c r="Y122" s="30"/>
      <c r="Z122" s="57"/>
      <c r="AA122" s="123"/>
      <c r="AB122" s="16"/>
      <c r="AC122" s="16"/>
      <c r="AD122" s="16"/>
      <c r="AE122" s="16"/>
      <c r="AF122" s="16"/>
      <c r="AG122" s="32"/>
      <c r="AH122" s="30"/>
      <c r="AI122" s="30"/>
      <c r="AJ122" s="30"/>
      <c r="AK122" s="30"/>
      <c r="AL122" s="45"/>
      <c r="AM122" s="51"/>
      <c r="AN122" s="16"/>
      <c r="AO122" s="16"/>
      <c r="AP122" s="16"/>
      <c r="AQ122" s="16"/>
      <c r="AR122" s="16"/>
      <c r="AS122" s="32"/>
      <c r="AT122" s="30"/>
      <c r="AU122" s="30"/>
      <c r="AV122" s="30"/>
      <c r="AW122" s="30"/>
      <c r="AX122" s="45"/>
      <c r="AY122" s="51">
        <v>15</v>
      </c>
      <c r="AZ122" s="16">
        <v>15</v>
      </c>
      <c r="BA122" s="16"/>
      <c r="BB122" s="16"/>
      <c r="BC122" s="16" t="s">
        <v>42</v>
      </c>
      <c r="BD122" s="16">
        <v>4</v>
      </c>
      <c r="BE122" s="32"/>
      <c r="BF122" s="30"/>
      <c r="BG122" s="30"/>
      <c r="BH122" s="30"/>
      <c r="BI122" s="30"/>
      <c r="BJ122" s="45"/>
      <c r="BK122" s="51"/>
      <c r="BL122" s="16"/>
      <c r="BM122" s="16"/>
      <c r="BN122" s="16"/>
      <c r="BO122" s="16"/>
      <c r="BP122" s="98"/>
    </row>
    <row r="123" spans="1:68" s="3" customFormat="1" ht="24.95" customHeight="1" x14ac:dyDescent="0.2">
      <c r="A123" s="36">
        <v>21</v>
      </c>
      <c r="B123" s="173"/>
      <c r="C123" s="87" t="s">
        <v>352</v>
      </c>
      <c r="D123" s="87" t="s">
        <v>339</v>
      </c>
      <c r="E123" s="88">
        <f t="shared" si="6"/>
        <v>60</v>
      </c>
      <c r="F123" s="88">
        <f t="shared" si="7"/>
        <v>2</v>
      </c>
      <c r="G123" s="88" t="str">
        <f t="shared" si="8"/>
        <v>Zo</v>
      </c>
      <c r="H123" s="99"/>
      <c r="I123" s="100"/>
      <c r="J123" s="101"/>
      <c r="K123" s="102"/>
      <c r="L123" s="102"/>
      <c r="M123" s="102"/>
      <c r="N123" s="103"/>
      <c r="O123" s="94"/>
      <c r="P123" s="94"/>
      <c r="Q123" s="94"/>
      <c r="R123" s="94"/>
      <c r="S123" s="94"/>
      <c r="T123" s="94"/>
      <c r="U123" s="100"/>
      <c r="V123" s="102"/>
      <c r="W123" s="102"/>
      <c r="X123" s="102"/>
      <c r="Y123" s="102"/>
      <c r="Z123" s="103"/>
      <c r="AA123" s="124"/>
      <c r="AB123" s="94"/>
      <c r="AC123" s="94"/>
      <c r="AD123" s="94"/>
      <c r="AE123" s="94"/>
      <c r="AF123" s="94"/>
      <c r="AG123" s="100"/>
      <c r="AH123" s="102"/>
      <c r="AI123" s="102"/>
      <c r="AJ123" s="102"/>
      <c r="AK123" s="102"/>
      <c r="AL123" s="104"/>
      <c r="AM123" s="97"/>
      <c r="AN123" s="94"/>
      <c r="AO123" s="94"/>
      <c r="AP123" s="94"/>
      <c r="AQ123" s="94"/>
      <c r="AR123" s="94"/>
      <c r="AS123" s="100"/>
      <c r="AT123" s="102"/>
      <c r="AU123" s="102"/>
      <c r="AV123" s="102"/>
      <c r="AW123" s="102"/>
      <c r="AX123" s="104"/>
      <c r="AY123" s="97"/>
      <c r="AZ123" s="94"/>
      <c r="BA123" s="94"/>
      <c r="BB123" s="94">
        <v>60</v>
      </c>
      <c r="BC123" s="94" t="s">
        <v>43</v>
      </c>
      <c r="BD123" s="94">
        <v>2</v>
      </c>
      <c r="BE123" s="100"/>
      <c r="BF123" s="102"/>
      <c r="BG123" s="102"/>
      <c r="BH123" s="102"/>
      <c r="BI123" s="102"/>
      <c r="BJ123" s="104"/>
      <c r="BK123" s="97"/>
      <c r="BL123" s="94"/>
      <c r="BM123" s="94"/>
      <c r="BN123" s="94"/>
      <c r="BO123" s="94"/>
      <c r="BP123" s="98"/>
    </row>
    <row r="124" spans="1:68" s="3" customFormat="1" ht="24.95" customHeight="1" x14ac:dyDescent="0.2">
      <c r="A124" s="36">
        <v>22</v>
      </c>
      <c r="B124" s="173"/>
      <c r="C124" s="1" t="s">
        <v>172</v>
      </c>
      <c r="D124" s="1" t="s">
        <v>262</v>
      </c>
      <c r="E124" s="41">
        <f t="shared" si="6"/>
        <v>30</v>
      </c>
      <c r="F124" s="41">
        <f t="shared" si="7"/>
        <v>4</v>
      </c>
      <c r="G124" s="41" t="str">
        <f t="shared" si="8"/>
        <v>E/Zo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15</v>
      </c>
      <c r="BF124" s="30">
        <v>15</v>
      </c>
      <c r="BG124" s="30"/>
      <c r="BH124" s="30"/>
      <c r="BI124" s="30" t="s">
        <v>42</v>
      </c>
      <c r="BJ124" s="45">
        <v>4</v>
      </c>
      <c r="BK124" s="51"/>
      <c r="BL124" s="16"/>
      <c r="BM124" s="16"/>
      <c r="BN124" s="16"/>
      <c r="BO124" s="16"/>
      <c r="BP124" s="98"/>
    </row>
    <row r="125" spans="1:68" s="3" customFormat="1" ht="24.95" customHeight="1" x14ac:dyDescent="0.2">
      <c r="A125" s="36">
        <v>23</v>
      </c>
      <c r="B125" s="173"/>
      <c r="C125" s="1" t="s">
        <v>220</v>
      </c>
      <c r="D125" s="1" t="s">
        <v>219</v>
      </c>
      <c r="E125" s="41">
        <f t="shared" si="6"/>
        <v>30</v>
      </c>
      <c r="F125" s="41">
        <f t="shared" si="7"/>
        <v>3</v>
      </c>
      <c r="G125" s="41" t="str">
        <f t="shared" si="8"/>
        <v>Zo/Zo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15</v>
      </c>
      <c r="BF125" s="30">
        <v>15</v>
      </c>
      <c r="BG125" s="30"/>
      <c r="BH125" s="30"/>
      <c r="BI125" s="30" t="s">
        <v>57</v>
      </c>
      <c r="BJ125" s="45">
        <v>3</v>
      </c>
      <c r="BK125" s="51"/>
      <c r="BL125" s="16"/>
      <c r="BM125" s="16"/>
      <c r="BN125" s="16"/>
      <c r="BO125" s="16"/>
      <c r="BP125" s="98"/>
    </row>
    <row r="126" spans="1:68" s="3" customFormat="1" ht="24.95" customHeight="1" x14ac:dyDescent="0.2">
      <c r="A126" s="36">
        <v>24</v>
      </c>
      <c r="B126" s="173"/>
      <c r="C126" s="1" t="s">
        <v>202</v>
      </c>
      <c r="D126" s="1" t="s">
        <v>263</v>
      </c>
      <c r="E126" s="41">
        <f t="shared" si="6"/>
        <v>30</v>
      </c>
      <c r="F126" s="41">
        <f t="shared" si="7"/>
        <v>4</v>
      </c>
      <c r="G126" s="41" t="str">
        <f t="shared" si="8"/>
        <v>E/Zo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>
        <v>15</v>
      </c>
      <c r="BF126" s="30">
        <v>15</v>
      </c>
      <c r="BG126" s="30"/>
      <c r="BH126" s="30"/>
      <c r="BI126" s="30" t="s">
        <v>42</v>
      </c>
      <c r="BJ126" s="45">
        <v>4</v>
      </c>
      <c r="BK126" s="51"/>
      <c r="BL126" s="16"/>
      <c r="BM126" s="16"/>
      <c r="BN126" s="16"/>
      <c r="BO126" s="16"/>
      <c r="BP126" s="98"/>
    </row>
    <row r="127" spans="1:68" s="3" customFormat="1" ht="24.95" customHeight="1" x14ac:dyDescent="0.2">
      <c r="A127" s="36">
        <v>25</v>
      </c>
      <c r="B127" s="173"/>
      <c r="C127" s="1" t="s">
        <v>227</v>
      </c>
      <c r="D127" s="1" t="s">
        <v>223</v>
      </c>
      <c r="E127" s="41">
        <f t="shared" si="6"/>
        <v>30</v>
      </c>
      <c r="F127" s="41">
        <f t="shared" si="7"/>
        <v>2</v>
      </c>
      <c r="G127" s="41" t="str">
        <f t="shared" si="8"/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30</v>
      </c>
      <c r="BH127" s="30"/>
      <c r="BI127" s="30" t="s">
        <v>43</v>
      </c>
      <c r="BJ127" s="45">
        <v>2</v>
      </c>
      <c r="BK127" s="51"/>
      <c r="BL127" s="16"/>
      <c r="BM127" s="16"/>
      <c r="BN127" s="16"/>
      <c r="BO127" s="16"/>
      <c r="BP127" s="98"/>
    </row>
    <row r="128" spans="1:68" s="3" customFormat="1" ht="24.95" customHeight="1" x14ac:dyDescent="0.2">
      <c r="A128" s="36">
        <v>26</v>
      </c>
      <c r="B128" s="173"/>
      <c r="C128" s="1" t="s">
        <v>334</v>
      </c>
      <c r="D128" s="1" t="s">
        <v>333</v>
      </c>
      <c r="E128" s="41">
        <f t="shared" ref="E128" si="12">I128+J128+K128+L128+O128+P128+Q128+R128+U128+V128+W128+X128+AA128+AB128+AC128+AD128+AG128+AH128+AI128+AJ128+AM128+AN128+AO128+AP128+AS128+AT128+AU128+AV128+AY128+AZ128+BA128+BB128+BE128+BF128+BG128+BH128+BK128+BL128+BM128+BN128</f>
        <v>15</v>
      </c>
      <c r="F128" s="41">
        <f t="shared" ref="F128" si="13">N128+T128+Z128+AF128+AL128+AR128+AX128+BD128+BJ128+BP128</f>
        <v>1</v>
      </c>
      <c r="G128" s="41" t="str">
        <f t="shared" ref="G128" si="14">CONCATENATE(M128,S128,Y128,AE128,AK128,AQ128,AW128,BC128,BI128,BO128)</f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>
        <v>15</v>
      </c>
      <c r="BH128" s="30"/>
      <c r="BI128" s="30" t="s">
        <v>43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 x14ac:dyDescent="0.2">
      <c r="A129" s="36">
        <v>27</v>
      </c>
      <c r="B129" s="173"/>
      <c r="C129" s="1" t="s">
        <v>239</v>
      </c>
      <c r="D129" s="1" t="s">
        <v>238</v>
      </c>
      <c r="E129" s="41">
        <f t="shared" si="6"/>
        <v>15</v>
      </c>
      <c r="F129" s="41">
        <f t="shared" si="7"/>
        <v>1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/>
      <c r="BH129" s="30">
        <v>15</v>
      </c>
      <c r="BI129" s="30" t="s">
        <v>43</v>
      </c>
      <c r="BJ129" s="45">
        <v>1</v>
      </c>
      <c r="BK129" s="51"/>
      <c r="BL129" s="16"/>
      <c r="BM129" s="16"/>
      <c r="BN129" s="16"/>
      <c r="BO129" s="16"/>
      <c r="BP129" s="98"/>
    </row>
    <row r="130" spans="1:68" s="3" customFormat="1" ht="24.95" customHeight="1" x14ac:dyDescent="0.2">
      <c r="A130" s="36">
        <v>28</v>
      </c>
      <c r="B130" s="173"/>
      <c r="C130" s="1" t="s">
        <v>224</v>
      </c>
      <c r="D130" s="1" t="s">
        <v>53</v>
      </c>
      <c r="E130" s="41">
        <f t="shared" si="6"/>
        <v>30</v>
      </c>
      <c r="F130" s="41">
        <f t="shared" si="7"/>
        <v>3</v>
      </c>
      <c r="G130" s="41" t="str">
        <f t="shared" si="8"/>
        <v>Zo</v>
      </c>
      <c r="H130" s="29"/>
      <c r="I130" s="32"/>
      <c r="J130" s="31"/>
      <c r="K130" s="30"/>
      <c r="L130" s="30"/>
      <c r="M130" s="30"/>
      <c r="N130" s="57"/>
      <c r="O130" s="16"/>
      <c r="P130" s="16"/>
      <c r="Q130" s="16"/>
      <c r="R130" s="16"/>
      <c r="S130" s="16"/>
      <c r="T130" s="16"/>
      <c r="U130" s="32"/>
      <c r="V130" s="30"/>
      <c r="W130" s="30"/>
      <c r="X130" s="30"/>
      <c r="Y130" s="30"/>
      <c r="Z130" s="57"/>
      <c r="AA130" s="123"/>
      <c r="AB130" s="16"/>
      <c r="AC130" s="16"/>
      <c r="AD130" s="16"/>
      <c r="AE130" s="16"/>
      <c r="AF130" s="16"/>
      <c r="AG130" s="32"/>
      <c r="AH130" s="30"/>
      <c r="AI130" s="30"/>
      <c r="AJ130" s="30"/>
      <c r="AK130" s="30"/>
      <c r="AL130" s="45"/>
      <c r="AM130" s="51"/>
      <c r="AN130" s="16"/>
      <c r="AO130" s="16"/>
      <c r="AP130" s="16"/>
      <c r="AQ130" s="16"/>
      <c r="AR130" s="16"/>
      <c r="AS130" s="32"/>
      <c r="AT130" s="30"/>
      <c r="AU130" s="30"/>
      <c r="AV130" s="30"/>
      <c r="AW130" s="30"/>
      <c r="AX130" s="45"/>
      <c r="AY130" s="51"/>
      <c r="AZ130" s="16"/>
      <c r="BA130" s="16"/>
      <c r="BB130" s="16"/>
      <c r="BC130" s="16"/>
      <c r="BD130" s="16"/>
      <c r="BE130" s="32"/>
      <c r="BF130" s="30"/>
      <c r="BG130" s="30">
        <v>30</v>
      </c>
      <c r="BH130" s="30"/>
      <c r="BI130" s="30" t="s">
        <v>43</v>
      </c>
      <c r="BJ130" s="45">
        <v>3</v>
      </c>
      <c r="BK130" s="51"/>
      <c r="BL130" s="16"/>
      <c r="BM130" s="16"/>
      <c r="BN130" s="16"/>
      <c r="BO130" s="16"/>
      <c r="BP130" s="54"/>
    </row>
    <row r="131" spans="1:68" s="3" customFormat="1" ht="24.95" customHeight="1" x14ac:dyDescent="0.2">
      <c r="A131" s="36">
        <v>29</v>
      </c>
      <c r="B131" s="173"/>
      <c r="C131" s="1" t="s">
        <v>128</v>
      </c>
      <c r="D131" s="1" t="s">
        <v>226</v>
      </c>
      <c r="E131" s="41">
        <f t="shared" si="6"/>
        <v>30</v>
      </c>
      <c r="F131" s="41">
        <f t="shared" si="7"/>
        <v>3</v>
      </c>
      <c r="G131" s="41" t="str">
        <f t="shared" si="8"/>
        <v>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/>
      <c r="BF131" s="30"/>
      <c r="BG131" s="30">
        <v>30</v>
      </c>
      <c r="BH131" s="30"/>
      <c r="BI131" s="30" t="s">
        <v>43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 x14ac:dyDescent="0.2">
      <c r="A132" s="36">
        <v>30</v>
      </c>
      <c r="B132" s="173"/>
      <c r="C132" s="1" t="s">
        <v>66</v>
      </c>
      <c r="D132" s="1" t="s">
        <v>244</v>
      </c>
      <c r="E132" s="41">
        <f t="shared" si="6"/>
        <v>30</v>
      </c>
      <c r="F132" s="41">
        <f t="shared" si="7"/>
        <v>3</v>
      </c>
      <c r="G132" s="41" t="str">
        <f t="shared" si="8"/>
        <v>Zo/Zo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>
        <v>15</v>
      </c>
      <c r="BF132" s="30">
        <v>15</v>
      </c>
      <c r="BG132" s="30"/>
      <c r="BH132" s="30"/>
      <c r="BI132" s="30" t="s">
        <v>57</v>
      </c>
      <c r="BJ132" s="45">
        <v>3</v>
      </c>
      <c r="BK132" s="51"/>
      <c r="BL132" s="16"/>
      <c r="BM132" s="16"/>
      <c r="BN132" s="16"/>
      <c r="BO132" s="16"/>
      <c r="BP132" s="98"/>
    </row>
    <row r="133" spans="1:68" s="3" customFormat="1" ht="24.95" customHeight="1" x14ac:dyDescent="0.2">
      <c r="A133" s="36">
        <v>31</v>
      </c>
      <c r="B133" s="173"/>
      <c r="C133" s="1" t="s">
        <v>129</v>
      </c>
      <c r="D133" s="1" t="s">
        <v>265</v>
      </c>
      <c r="E133" s="41">
        <f t="shared" si="6"/>
        <v>30</v>
      </c>
      <c r="F133" s="41">
        <f t="shared" si="7"/>
        <v>3</v>
      </c>
      <c r="G133" s="41" t="str">
        <f t="shared" si="8"/>
        <v>Zo</v>
      </c>
      <c r="H133" s="29"/>
      <c r="I133" s="32"/>
      <c r="J133" s="31"/>
      <c r="K133" s="30"/>
      <c r="L133" s="30"/>
      <c r="M133" s="30"/>
      <c r="N133" s="57"/>
      <c r="O133" s="16"/>
      <c r="P133" s="16"/>
      <c r="Q133" s="16"/>
      <c r="R133" s="16"/>
      <c r="S133" s="16"/>
      <c r="T133" s="16"/>
      <c r="U133" s="32"/>
      <c r="V133" s="30"/>
      <c r="W133" s="30"/>
      <c r="X133" s="30"/>
      <c r="Y133" s="30"/>
      <c r="Z133" s="57"/>
      <c r="AA133" s="123"/>
      <c r="AB133" s="16"/>
      <c r="AC133" s="16"/>
      <c r="AD133" s="16"/>
      <c r="AE133" s="16"/>
      <c r="AF133" s="16"/>
      <c r="AG133" s="32"/>
      <c r="AH133" s="30"/>
      <c r="AI133" s="30"/>
      <c r="AJ133" s="30"/>
      <c r="AK133" s="30"/>
      <c r="AL133" s="45"/>
      <c r="AM133" s="51"/>
      <c r="AN133" s="16"/>
      <c r="AO133" s="16"/>
      <c r="AP133" s="16"/>
      <c r="AQ133" s="16"/>
      <c r="AR133" s="16"/>
      <c r="AS133" s="32"/>
      <c r="AT133" s="30"/>
      <c r="AU133" s="30"/>
      <c r="AV133" s="30"/>
      <c r="AW133" s="30"/>
      <c r="AX133" s="45"/>
      <c r="AY133" s="51"/>
      <c r="AZ133" s="16"/>
      <c r="BA133" s="16"/>
      <c r="BB133" s="16"/>
      <c r="BC133" s="16"/>
      <c r="BD133" s="16"/>
      <c r="BE133" s="32"/>
      <c r="BF133" s="30"/>
      <c r="BG133" s="30">
        <v>30</v>
      </c>
      <c r="BH133" s="30"/>
      <c r="BI133" s="30" t="s">
        <v>43</v>
      </c>
      <c r="BJ133" s="45">
        <v>3</v>
      </c>
      <c r="BK133" s="51"/>
      <c r="BL133" s="16"/>
      <c r="BM133" s="16"/>
      <c r="BN133" s="16"/>
      <c r="BO133" s="16"/>
      <c r="BP133" s="54"/>
    </row>
    <row r="134" spans="1:68" s="3" customFormat="1" ht="24.95" customHeight="1" x14ac:dyDescent="0.2">
      <c r="A134" s="36">
        <v>32</v>
      </c>
      <c r="B134" s="173"/>
      <c r="C134" s="1" t="s">
        <v>106</v>
      </c>
      <c r="D134" s="1" t="s">
        <v>36</v>
      </c>
      <c r="E134" s="41">
        <f t="shared" si="6"/>
        <v>30</v>
      </c>
      <c r="F134" s="41">
        <f t="shared" si="7"/>
        <v>3</v>
      </c>
      <c r="G134" s="41" t="str">
        <f t="shared" si="8"/>
        <v xml:space="preserve">Zal 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>
        <v>30</v>
      </c>
      <c r="BI134" s="30" t="s">
        <v>54</v>
      </c>
      <c r="BJ134" s="45">
        <v>3</v>
      </c>
      <c r="BK134" s="51"/>
      <c r="BL134" s="16"/>
      <c r="BM134" s="16"/>
      <c r="BN134" s="16"/>
      <c r="BO134" s="16"/>
      <c r="BP134" s="98"/>
    </row>
    <row r="135" spans="1:68" s="3" customFormat="1" ht="24.95" customHeight="1" x14ac:dyDescent="0.2">
      <c r="A135" s="36">
        <v>33</v>
      </c>
      <c r="B135" s="173"/>
      <c r="C135" s="1" t="s">
        <v>130</v>
      </c>
      <c r="D135" s="1" t="s">
        <v>245</v>
      </c>
      <c r="E135" s="41">
        <f t="shared" si="6"/>
        <v>30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>
        <v>15</v>
      </c>
      <c r="BL135" s="16">
        <v>15</v>
      </c>
      <c r="BM135" s="16"/>
      <c r="BN135" s="16"/>
      <c r="BO135" s="16" t="s">
        <v>57</v>
      </c>
      <c r="BP135" s="54">
        <v>3</v>
      </c>
    </row>
    <row r="136" spans="1:68" s="3" customFormat="1" ht="24.95" customHeight="1" x14ac:dyDescent="0.2">
      <c r="A136" s="36">
        <v>34</v>
      </c>
      <c r="B136" s="173"/>
      <c r="C136" s="1" t="s">
        <v>225</v>
      </c>
      <c r="D136" s="1" t="s">
        <v>271</v>
      </c>
      <c r="E136" s="41">
        <f t="shared" si="6"/>
        <v>30</v>
      </c>
      <c r="F136" s="41">
        <f t="shared" si="7"/>
        <v>3</v>
      </c>
      <c r="G136" s="41" t="str">
        <f t="shared" si="8"/>
        <v>Zo/Zo</v>
      </c>
      <c r="H136" s="29"/>
      <c r="I136" s="32"/>
      <c r="J136" s="31"/>
      <c r="K136" s="30"/>
      <c r="L136" s="30"/>
      <c r="M136" s="30"/>
      <c r="N136" s="57"/>
      <c r="O136" s="16"/>
      <c r="P136" s="16"/>
      <c r="Q136" s="16"/>
      <c r="R136" s="16"/>
      <c r="S136" s="16"/>
      <c r="T136" s="16"/>
      <c r="U136" s="32"/>
      <c r="V136" s="30"/>
      <c r="W136" s="30"/>
      <c r="X136" s="30"/>
      <c r="Y136" s="30"/>
      <c r="Z136" s="57"/>
      <c r="AA136" s="123"/>
      <c r="AB136" s="16"/>
      <c r="AC136" s="16"/>
      <c r="AD136" s="16"/>
      <c r="AE136" s="16"/>
      <c r="AF136" s="16"/>
      <c r="AG136" s="32"/>
      <c r="AH136" s="30"/>
      <c r="AI136" s="30"/>
      <c r="AJ136" s="30"/>
      <c r="AK136" s="30"/>
      <c r="AL136" s="45"/>
      <c r="AM136" s="51"/>
      <c r="AN136" s="16"/>
      <c r="AO136" s="16"/>
      <c r="AP136" s="16"/>
      <c r="AQ136" s="16"/>
      <c r="AR136" s="16"/>
      <c r="AS136" s="32"/>
      <c r="AT136" s="30"/>
      <c r="AU136" s="30"/>
      <c r="AV136" s="30"/>
      <c r="AW136" s="30"/>
      <c r="AX136" s="45"/>
      <c r="AY136" s="51"/>
      <c r="AZ136" s="16"/>
      <c r="BA136" s="16"/>
      <c r="BB136" s="16"/>
      <c r="BC136" s="16"/>
      <c r="BD136" s="16"/>
      <c r="BE136" s="32"/>
      <c r="BF136" s="30"/>
      <c r="BG136" s="30"/>
      <c r="BH136" s="30"/>
      <c r="BI136" s="30"/>
      <c r="BJ136" s="45"/>
      <c r="BK136" s="51"/>
      <c r="BL136" s="16"/>
      <c r="BM136" s="16">
        <v>30</v>
      </c>
      <c r="BN136" s="16"/>
      <c r="BO136" s="16" t="s">
        <v>57</v>
      </c>
      <c r="BP136" s="54">
        <v>3</v>
      </c>
    </row>
    <row r="137" spans="1:68" s="3" customFormat="1" ht="24.95" customHeight="1" x14ac:dyDescent="0.2">
      <c r="A137" s="36">
        <v>35</v>
      </c>
      <c r="B137" s="173"/>
      <c r="C137" s="1" t="s">
        <v>131</v>
      </c>
      <c r="D137" s="1" t="s">
        <v>55</v>
      </c>
      <c r="E137" s="41">
        <f t="shared" si="6"/>
        <v>30</v>
      </c>
      <c r="F137" s="41">
        <f t="shared" si="7"/>
        <v>2</v>
      </c>
      <c r="G137" s="41" t="str">
        <f t="shared" si="8"/>
        <v>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6"/>
      <c r="BB137" s="16"/>
      <c r="BC137" s="16"/>
      <c r="BD137" s="16"/>
      <c r="BE137" s="32"/>
      <c r="BF137" s="30"/>
      <c r="BG137" s="30"/>
      <c r="BH137" s="30"/>
      <c r="BI137" s="30"/>
      <c r="BJ137" s="45"/>
      <c r="BK137" s="51"/>
      <c r="BL137" s="16"/>
      <c r="BM137" s="16">
        <v>30</v>
      </c>
      <c r="BN137" s="16"/>
      <c r="BO137" s="16" t="s">
        <v>43</v>
      </c>
      <c r="BP137" s="54">
        <v>2</v>
      </c>
    </row>
    <row r="138" spans="1:68" s="3" customFormat="1" ht="24.95" customHeight="1" x14ac:dyDescent="0.2">
      <c r="A138" s="36">
        <v>36</v>
      </c>
      <c r="B138" s="173"/>
      <c r="C138" s="1" t="s">
        <v>132</v>
      </c>
      <c r="D138" s="1" t="s">
        <v>255</v>
      </c>
      <c r="E138" s="41">
        <f t="shared" si="6"/>
        <v>30</v>
      </c>
      <c r="F138" s="41">
        <f t="shared" si="7"/>
        <v>4</v>
      </c>
      <c r="G138" s="41" t="str">
        <f t="shared" si="8"/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15</v>
      </c>
      <c r="BL138" s="16">
        <v>15</v>
      </c>
      <c r="BM138" s="16"/>
      <c r="BN138" s="16"/>
      <c r="BO138" s="16" t="s">
        <v>42</v>
      </c>
      <c r="BP138" s="54">
        <v>4</v>
      </c>
    </row>
    <row r="139" spans="1:68" s="3" customFormat="1" ht="24.95" customHeight="1" x14ac:dyDescent="0.2">
      <c r="A139" s="36">
        <v>37</v>
      </c>
      <c r="B139" s="173"/>
      <c r="C139" s="1" t="s">
        <v>133</v>
      </c>
      <c r="D139" s="1" t="s">
        <v>241</v>
      </c>
      <c r="E139" s="41">
        <f t="shared" ref="E139:E184" si="15">I139+J139+K139+L139+O139+P139+Q139+R139+U139+V139+W139+X139+AA139+AB139+AC139+AD139+AG139+AH139+AI139+AJ139+AM139+AN139+AO139+AP139+AS139+AT139+AU139+AV139+AY139+AZ139+BA139+BB139+BE139+BF139+BG139+BH139+BK139+BL139+BM139+BN139</f>
        <v>30</v>
      </c>
      <c r="F139" s="41">
        <f t="shared" ref="F139:F184" si="16">N139+T139+Z139+AF139+AL139+AR139+AX139+BD139+BJ139+BP139</f>
        <v>4</v>
      </c>
      <c r="G139" s="41" t="str">
        <f t="shared" ref="G139:G184" si="17">CONCATENATE(M139,S139,Y139,AE139,AK139,AQ139,AW139,BC139,BI139,BO139)</f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15</v>
      </c>
      <c r="BL139" s="16">
        <v>15</v>
      </c>
      <c r="BM139" s="16"/>
      <c r="BN139" s="16"/>
      <c r="BO139" s="16" t="s">
        <v>42</v>
      </c>
      <c r="BP139" s="54">
        <v>4</v>
      </c>
    </row>
    <row r="140" spans="1:68" s="3" customFormat="1" ht="24.95" customHeight="1" x14ac:dyDescent="0.2">
      <c r="A140" s="36">
        <v>38</v>
      </c>
      <c r="B140" s="173"/>
      <c r="C140" s="1" t="s">
        <v>134</v>
      </c>
      <c r="D140" s="1" t="s">
        <v>242</v>
      </c>
      <c r="E140" s="41">
        <f t="shared" si="15"/>
        <v>30</v>
      </c>
      <c r="F140" s="41">
        <f t="shared" si="16"/>
        <v>4</v>
      </c>
      <c r="G140" s="41" t="str">
        <f t="shared" si="17"/>
        <v>E/Zo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>
        <v>15</v>
      </c>
      <c r="BL140" s="16">
        <v>15</v>
      </c>
      <c r="BM140" s="16"/>
      <c r="BN140" s="16"/>
      <c r="BO140" s="16" t="s">
        <v>42</v>
      </c>
      <c r="BP140" s="54">
        <v>4</v>
      </c>
    </row>
    <row r="141" spans="1:68" s="3" customFormat="1" ht="24.95" customHeight="1" x14ac:dyDescent="0.2">
      <c r="A141" s="36">
        <v>39</v>
      </c>
      <c r="B141" s="173"/>
      <c r="C141" s="1" t="s">
        <v>113</v>
      </c>
      <c r="D141" s="1" t="s">
        <v>363</v>
      </c>
      <c r="E141" s="41">
        <f t="shared" si="15"/>
        <v>30</v>
      </c>
      <c r="F141" s="41">
        <f t="shared" si="16"/>
        <v>2</v>
      </c>
      <c r="G141" s="41" t="str">
        <f t="shared" si="17"/>
        <v>Zo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>
        <v>30</v>
      </c>
      <c r="BN141" s="16"/>
      <c r="BO141" s="16" t="s">
        <v>43</v>
      </c>
      <c r="BP141" s="54">
        <v>2</v>
      </c>
    </row>
    <row r="142" spans="1:68" s="3" customFormat="1" ht="24.95" customHeight="1" x14ac:dyDescent="0.2">
      <c r="A142" s="36">
        <v>40</v>
      </c>
      <c r="B142" s="173"/>
      <c r="C142" s="1" t="s">
        <v>114</v>
      </c>
      <c r="D142" s="1" t="s">
        <v>59</v>
      </c>
      <c r="E142" s="41">
        <f t="shared" si="15"/>
        <v>30</v>
      </c>
      <c r="F142" s="41">
        <f t="shared" si="16"/>
        <v>6</v>
      </c>
      <c r="G142" s="41" t="str">
        <f t="shared" si="17"/>
        <v>Zal/ED</v>
      </c>
      <c r="H142" s="29"/>
      <c r="I142" s="32"/>
      <c r="J142" s="31"/>
      <c r="K142" s="30"/>
      <c r="L142" s="30"/>
      <c r="M142" s="30"/>
      <c r="N142" s="57"/>
      <c r="O142" s="16"/>
      <c r="P142" s="16"/>
      <c r="Q142" s="16"/>
      <c r="R142" s="16"/>
      <c r="S142" s="16"/>
      <c r="T142" s="16"/>
      <c r="U142" s="32"/>
      <c r="V142" s="30"/>
      <c r="W142" s="30"/>
      <c r="X142" s="30"/>
      <c r="Y142" s="30"/>
      <c r="Z142" s="57"/>
      <c r="AA142" s="123"/>
      <c r="AB142" s="16"/>
      <c r="AC142" s="16"/>
      <c r="AD142" s="16"/>
      <c r="AE142" s="16"/>
      <c r="AF142" s="16"/>
      <c r="AG142" s="32"/>
      <c r="AH142" s="30"/>
      <c r="AI142" s="30"/>
      <c r="AJ142" s="30"/>
      <c r="AK142" s="30"/>
      <c r="AL142" s="45"/>
      <c r="AM142" s="51"/>
      <c r="AN142" s="16"/>
      <c r="AO142" s="16"/>
      <c r="AP142" s="16"/>
      <c r="AQ142" s="16"/>
      <c r="AR142" s="16"/>
      <c r="AS142" s="32"/>
      <c r="AT142" s="30"/>
      <c r="AU142" s="30"/>
      <c r="AV142" s="30"/>
      <c r="AW142" s="30"/>
      <c r="AX142" s="45"/>
      <c r="AY142" s="51"/>
      <c r="AZ142" s="16"/>
      <c r="BA142" s="16"/>
      <c r="BB142" s="16"/>
      <c r="BC142" s="16"/>
      <c r="BD142" s="16"/>
      <c r="BE142" s="32"/>
      <c r="BF142" s="30"/>
      <c r="BG142" s="30"/>
      <c r="BH142" s="30"/>
      <c r="BI142" s="30"/>
      <c r="BJ142" s="45"/>
      <c r="BK142" s="51"/>
      <c r="BL142" s="16"/>
      <c r="BM142" s="16"/>
      <c r="BN142" s="16">
        <v>30</v>
      </c>
      <c r="BO142" s="16" t="s">
        <v>234</v>
      </c>
      <c r="BP142" s="54">
        <v>6</v>
      </c>
    </row>
    <row r="143" spans="1:68" s="3" customFormat="1" ht="24.95" customHeight="1" thickBot="1" x14ac:dyDescent="0.25">
      <c r="A143" s="36">
        <v>41</v>
      </c>
      <c r="B143" s="173"/>
      <c r="C143" s="87" t="s">
        <v>135</v>
      </c>
      <c r="D143" s="87" t="s">
        <v>366</v>
      </c>
      <c r="E143" s="88">
        <f t="shared" si="15"/>
        <v>60</v>
      </c>
      <c r="F143" s="88">
        <f t="shared" si="16"/>
        <v>2</v>
      </c>
      <c r="G143" s="88" t="str">
        <f t="shared" si="17"/>
        <v>Zal</v>
      </c>
      <c r="H143" s="99"/>
      <c r="I143" s="100"/>
      <c r="J143" s="101"/>
      <c r="K143" s="102"/>
      <c r="L143" s="102"/>
      <c r="M143" s="102"/>
      <c r="N143" s="103"/>
      <c r="O143" s="94"/>
      <c r="P143" s="94"/>
      <c r="Q143" s="94"/>
      <c r="R143" s="94"/>
      <c r="S143" s="94"/>
      <c r="T143" s="94"/>
      <c r="U143" s="100"/>
      <c r="V143" s="102"/>
      <c r="W143" s="102"/>
      <c r="X143" s="102"/>
      <c r="Y143" s="102"/>
      <c r="Z143" s="103"/>
      <c r="AA143" s="124"/>
      <c r="AB143" s="94"/>
      <c r="AC143" s="94"/>
      <c r="AD143" s="94"/>
      <c r="AE143" s="94"/>
      <c r="AF143" s="94"/>
      <c r="AG143" s="100"/>
      <c r="AH143" s="102"/>
      <c r="AI143" s="102"/>
      <c r="AJ143" s="102"/>
      <c r="AK143" s="102"/>
      <c r="AL143" s="104"/>
      <c r="AM143" s="97"/>
      <c r="AN143" s="94"/>
      <c r="AO143" s="94"/>
      <c r="AP143" s="94"/>
      <c r="AQ143" s="94"/>
      <c r="AR143" s="94"/>
      <c r="AS143" s="100"/>
      <c r="AT143" s="102"/>
      <c r="AU143" s="102"/>
      <c r="AV143" s="102"/>
      <c r="AW143" s="102"/>
      <c r="AX143" s="104"/>
      <c r="AY143" s="97"/>
      <c r="AZ143" s="94"/>
      <c r="BA143" s="94"/>
      <c r="BB143" s="94"/>
      <c r="BC143" s="94"/>
      <c r="BD143" s="94"/>
      <c r="BE143" s="100"/>
      <c r="BF143" s="102"/>
      <c r="BG143" s="102"/>
      <c r="BH143" s="102"/>
      <c r="BI143" s="102"/>
      <c r="BJ143" s="104"/>
      <c r="BK143" s="97"/>
      <c r="BL143" s="94"/>
      <c r="BM143" s="94"/>
      <c r="BN143" s="94">
        <v>60</v>
      </c>
      <c r="BO143" s="94" t="s">
        <v>44</v>
      </c>
      <c r="BP143" s="98">
        <v>2</v>
      </c>
    </row>
    <row r="144" spans="1:68" s="3" customFormat="1" ht="24.95" customHeight="1" thickTop="1" x14ac:dyDescent="0.2">
      <c r="A144" s="36">
        <v>1</v>
      </c>
      <c r="B144" s="154" t="s">
        <v>272</v>
      </c>
      <c r="C144" s="1" t="s">
        <v>273</v>
      </c>
      <c r="D144" s="1" t="s">
        <v>274</v>
      </c>
      <c r="E144" s="41">
        <f t="shared" si="15"/>
        <v>30</v>
      </c>
      <c r="F144" s="41">
        <f t="shared" si="16"/>
        <v>4</v>
      </c>
      <c r="G144" s="41" t="str">
        <f t="shared" si="17"/>
        <v>E/Zo</v>
      </c>
      <c r="H144" s="29"/>
      <c r="I144" s="38"/>
      <c r="J144" s="37"/>
      <c r="K144" s="36"/>
      <c r="L144" s="36"/>
      <c r="M144" s="36"/>
      <c r="N144" s="59"/>
      <c r="O144" s="16"/>
      <c r="P144" s="16"/>
      <c r="Q144" s="16"/>
      <c r="R144" s="16"/>
      <c r="S144" s="16"/>
      <c r="T144" s="16"/>
      <c r="U144" s="38"/>
      <c r="V144" s="36"/>
      <c r="W144" s="36"/>
      <c r="X144" s="36"/>
      <c r="Y144" s="36"/>
      <c r="Z144" s="59"/>
      <c r="AA144" s="123"/>
      <c r="AB144" s="16"/>
      <c r="AC144" s="16"/>
      <c r="AD144" s="16"/>
      <c r="AE144" s="16"/>
      <c r="AF144" s="16"/>
      <c r="AG144" s="38"/>
      <c r="AH144" s="36"/>
      <c r="AI144" s="36"/>
      <c r="AJ144" s="36"/>
      <c r="AK144" s="36"/>
      <c r="AL144" s="47"/>
      <c r="AM144" s="51"/>
      <c r="AN144" s="16"/>
      <c r="AO144" s="16"/>
      <c r="AP144" s="16"/>
      <c r="AQ144" s="16"/>
      <c r="AR144" s="16"/>
      <c r="AS144" s="38">
        <v>15</v>
      </c>
      <c r="AT144" s="36">
        <v>15</v>
      </c>
      <c r="AU144" s="36"/>
      <c r="AV144" s="36"/>
      <c r="AW144" s="36" t="s">
        <v>42</v>
      </c>
      <c r="AX144" s="47">
        <v>4</v>
      </c>
      <c r="AY144" s="51"/>
      <c r="AZ144" s="16"/>
      <c r="BA144" s="16"/>
      <c r="BB144" s="16"/>
      <c r="BC144" s="16"/>
      <c r="BD144" s="16"/>
      <c r="BE144" s="38"/>
      <c r="BF144" s="36"/>
      <c r="BG144" s="36"/>
      <c r="BH144" s="36"/>
      <c r="BI144" s="36"/>
      <c r="BJ144" s="47"/>
      <c r="BK144" s="51"/>
      <c r="BL144" s="16"/>
      <c r="BM144" s="16"/>
      <c r="BN144" s="16"/>
      <c r="BO144" s="16"/>
      <c r="BP144" s="98"/>
    </row>
    <row r="145" spans="1:68" s="3" customFormat="1" ht="24.95" customHeight="1" x14ac:dyDescent="0.2">
      <c r="A145" s="30">
        <v>2</v>
      </c>
      <c r="B145" s="155"/>
      <c r="C145" s="1" t="s">
        <v>275</v>
      </c>
      <c r="D145" s="1" t="s">
        <v>276</v>
      </c>
      <c r="E145" s="41">
        <f t="shared" si="15"/>
        <v>30</v>
      </c>
      <c r="F145" s="41">
        <f t="shared" si="16"/>
        <v>3</v>
      </c>
      <c r="G145" s="41" t="str">
        <f t="shared" si="17"/>
        <v>Zo/Zo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15</v>
      </c>
      <c r="AT145" s="30">
        <v>15</v>
      </c>
      <c r="AU145" s="30"/>
      <c r="AV145" s="30"/>
      <c r="AW145" s="30" t="s">
        <v>57</v>
      </c>
      <c r="AX145" s="45">
        <v>3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 x14ac:dyDescent="0.2">
      <c r="A146" s="36">
        <v>3</v>
      </c>
      <c r="B146" s="155"/>
      <c r="C146" s="1" t="s">
        <v>277</v>
      </c>
      <c r="D146" s="1" t="s">
        <v>278</v>
      </c>
      <c r="E146" s="41">
        <f t="shared" si="15"/>
        <v>30</v>
      </c>
      <c r="F146" s="41">
        <f t="shared" si="16"/>
        <v>4</v>
      </c>
      <c r="G146" s="41" t="str">
        <f t="shared" si="17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15</v>
      </c>
      <c r="AT146" s="30">
        <v>15</v>
      </c>
      <c r="AU146" s="30"/>
      <c r="AV146" s="30"/>
      <c r="AW146" s="30" t="s">
        <v>42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 x14ac:dyDescent="0.2">
      <c r="A147" s="30">
        <v>4</v>
      </c>
      <c r="B147" s="155"/>
      <c r="C147" s="1" t="s">
        <v>279</v>
      </c>
      <c r="D147" s="1" t="s">
        <v>213</v>
      </c>
      <c r="E147" s="41">
        <f t="shared" si="15"/>
        <v>30</v>
      </c>
      <c r="F147" s="41">
        <f t="shared" si="16"/>
        <v>4</v>
      </c>
      <c r="G147" s="41" t="str">
        <f t="shared" si="17"/>
        <v>E/Zo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15</v>
      </c>
      <c r="AT147" s="30">
        <v>15</v>
      </c>
      <c r="AU147" s="30"/>
      <c r="AV147" s="30"/>
      <c r="AW147" s="30" t="s">
        <v>42</v>
      </c>
      <c r="AX147" s="45">
        <v>4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 x14ac:dyDescent="0.2">
      <c r="A148" s="36">
        <v>5</v>
      </c>
      <c r="B148" s="155"/>
      <c r="C148" s="1" t="s">
        <v>280</v>
      </c>
      <c r="D148" s="1" t="s">
        <v>281</v>
      </c>
      <c r="E148" s="41">
        <f t="shared" si="15"/>
        <v>30</v>
      </c>
      <c r="F148" s="41">
        <f t="shared" si="16"/>
        <v>3</v>
      </c>
      <c r="G148" s="41" t="str">
        <f t="shared" si="17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15</v>
      </c>
      <c r="AT148" s="30">
        <v>15</v>
      </c>
      <c r="AU148" s="30"/>
      <c r="AV148" s="30"/>
      <c r="AW148" s="30" t="s">
        <v>57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 x14ac:dyDescent="0.2">
      <c r="A149" s="30">
        <v>6</v>
      </c>
      <c r="B149" s="155"/>
      <c r="C149" s="1" t="s">
        <v>282</v>
      </c>
      <c r="D149" s="1" t="s">
        <v>283</v>
      </c>
      <c r="E149" s="41">
        <f t="shared" si="15"/>
        <v>30</v>
      </c>
      <c r="F149" s="41">
        <f t="shared" si="16"/>
        <v>3</v>
      </c>
      <c r="G149" s="41" t="str">
        <f t="shared" si="17"/>
        <v>Zo/Zo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>
        <v>15</v>
      </c>
      <c r="AT149" s="30">
        <v>15</v>
      </c>
      <c r="AU149" s="30"/>
      <c r="AV149" s="30"/>
      <c r="AW149" s="30" t="s">
        <v>57</v>
      </c>
      <c r="AX149" s="45">
        <v>3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 x14ac:dyDescent="0.2">
      <c r="A150" s="36">
        <v>7</v>
      </c>
      <c r="B150" s="155"/>
      <c r="C150" s="1" t="s">
        <v>284</v>
      </c>
      <c r="D150" s="1" t="s">
        <v>285</v>
      </c>
      <c r="E150" s="41">
        <f t="shared" si="15"/>
        <v>30</v>
      </c>
      <c r="F150" s="41">
        <f t="shared" si="16"/>
        <v>2</v>
      </c>
      <c r="G150" s="41" t="str">
        <f t="shared" si="17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/>
      <c r="AU150" s="30">
        <v>30</v>
      </c>
      <c r="AV150" s="30"/>
      <c r="AW150" s="30" t="s">
        <v>43</v>
      </c>
      <c r="AX150" s="45">
        <v>2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 x14ac:dyDescent="0.2">
      <c r="A151" s="30">
        <v>8</v>
      </c>
      <c r="B151" s="155"/>
      <c r="C151" s="1" t="s">
        <v>286</v>
      </c>
      <c r="D151" s="1" t="s">
        <v>287</v>
      </c>
      <c r="E151" s="41">
        <f t="shared" si="15"/>
        <v>15</v>
      </c>
      <c r="F151" s="41">
        <f t="shared" si="16"/>
        <v>1</v>
      </c>
      <c r="G151" s="41" t="str">
        <f t="shared" si="17"/>
        <v>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/>
      <c r="AT151" s="30">
        <v>15</v>
      </c>
      <c r="AU151" s="30"/>
      <c r="AV151" s="30"/>
      <c r="AW151" s="30" t="s">
        <v>43</v>
      </c>
      <c r="AX151" s="45">
        <v>1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 x14ac:dyDescent="0.2">
      <c r="A152" s="36">
        <v>9</v>
      </c>
      <c r="B152" s="155"/>
      <c r="C152" s="1" t="s">
        <v>288</v>
      </c>
      <c r="D152" s="1" t="s">
        <v>289</v>
      </c>
      <c r="E152" s="41">
        <f t="shared" si="15"/>
        <v>30</v>
      </c>
      <c r="F152" s="41">
        <f t="shared" si="16"/>
        <v>3</v>
      </c>
      <c r="G152" s="41" t="str">
        <f t="shared" si="17"/>
        <v>Zo/Zo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15</v>
      </c>
      <c r="AT152" s="30">
        <v>15</v>
      </c>
      <c r="AU152" s="30"/>
      <c r="AV152" s="30"/>
      <c r="AW152" s="30" t="s">
        <v>57</v>
      </c>
      <c r="AX152" s="45">
        <v>3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 x14ac:dyDescent="0.2">
      <c r="A153" s="30">
        <v>10</v>
      </c>
      <c r="B153" s="155"/>
      <c r="C153" s="1" t="s">
        <v>290</v>
      </c>
      <c r="D153" s="1" t="s">
        <v>291</v>
      </c>
      <c r="E153" s="41">
        <f t="shared" si="15"/>
        <v>15</v>
      </c>
      <c r="F153" s="41">
        <f t="shared" si="16"/>
        <v>1</v>
      </c>
      <c r="G153" s="41" t="str">
        <f t="shared" si="17"/>
        <v>Zo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>
        <v>15</v>
      </c>
      <c r="AT153" s="30"/>
      <c r="AU153" s="30"/>
      <c r="AV153" s="30"/>
      <c r="AW153" s="30" t="s">
        <v>43</v>
      </c>
      <c r="AX153" s="45">
        <v>1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 x14ac:dyDescent="0.2">
      <c r="A154" s="36">
        <v>11</v>
      </c>
      <c r="B154" s="155"/>
      <c r="C154" s="1" t="s">
        <v>93</v>
      </c>
      <c r="D154" s="1" t="s">
        <v>39</v>
      </c>
      <c r="E154" s="41">
        <f t="shared" si="15"/>
        <v>30</v>
      </c>
      <c r="F154" s="41">
        <f t="shared" si="16"/>
        <v>2</v>
      </c>
      <c r="G154" s="41" t="str">
        <f t="shared" si="17"/>
        <v>Zal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>
        <v>30</v>
      </c>
      <c r="AW154" s="30" t="s">
        <v>44</v>
      </c>
      <c r="AX154" s="45">
        <v>2</v>
      </c>
      <c r="AY154" s="51"/>
      <c r="AZ154" s="16"/>
      <c r="BA154" s="16"/>
      <c r="BB154" s="16"/>
      <c r="BC154" s="16"/>
      <c r="BD154" s="16"/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 x14ac:dyDescent="0.2">
      <c r="A155" s="30">
        <v>12</v>
      </c>
      <c r="B155" s="155"/>
      <c r="C155" s="1" t="s">
        <v>292</v>
      </c>
      <c r="D155" s="1" t="s">
        <v>293</v>
      </c>
      <c r="E155" s="41">
        <f t="shared" si="15"/>
        <v>30</v>
      </c>
      <c r="F155" s="41">
        <f t="shared" si="16"/>
        <v>3</v>
      </c>
      <c r="G155" s="41" t="str">
        <f t="shared" si="17"/>
        <v>Zo/Zo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15</v>
      </c>
      <c r="AZ155" s="16">
        <v>15</v>
      </c>
      <c r="BA155" s="16"/>
      <c r="BB155" s="16"/>
      <c r="BC155" s="16" t="s">
        <v>57</v>
      </c>
      <c r="BD155" s="16">
        <v>3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 x14ac:dyDescent="0.2">
      <c r="A156" s="36">
        <v>13</v>
      </c>
      <c r="B156" s="155"/>
      <c r="C156" s="1" t="s">
        <v>294</v>
      </c>
      <c r="D156" s="1" t="s">
        <v>251</v>
      </c>
      <c r="E156" s="41">
        <f t="shared" si="15"/>
        <v>30</v>
      </c>
      <c r="F156" s="41">
        <f t="shared" si="16"/>
        <v>4</v>
      </c>
      <c r="G156" s="41" t="str">
        <f t="shared" si="17"/>
        <v>E/Zo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>
        <v>15</v>
      </c>
      <c r="AZ156" s="16">
        <v>15</v>
      </c>
      <c r="BA156" s="16"/>
      <c r="BB156" s="16"/>
      <c r="BC156" s="16" t="s">
        <v>42</v>
      </c>
      <c r="BD156" s="16">
        <v>4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 x14ac:dyDescent="0.2">
      <c r="A157" s="30">
        <v>14</v>
      </c>
      <c r="B157" s="155"/>
      <c r="C157" s="1" t="s">
        <v>295</v>
      </c>
      <c r="D157" s="1" t="s">
        <v>345</v>
      </c>
      <c r="E157" s="41">
        <f t="shared" si="15"/>
        <v>30</v>
      </c>
      <c r="F157" s="41">
        <f t="shared" si="16"/>
        <v>3</v>
      </c>
      <c r="G157" s="41" t="str">
        <f t="shared" si="17"/>
        <v>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/>
      <c r="AZ157" s="16"/>
      <c r="BA157" s="16">
        <v>30</v>
      </c>
      <c r="BB157" s="16"/>
      <c r="BC157" s="16" t="s">
        <v>43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 x14ac:dyDescent="0.2">
      <c r="A158" s="36">
        <v>15</v>
      </c>
      <c r="B158" s="155"/>
      <c r="C158" s="1" t="s">
        <v>296</v>
      </c>
      <c r="D158" s="1" t="s">
        <v>297</v>
      </c>
      <c r="E158" s="41">
        <f t="shared" si="15"/>
        <v>30</v>
      </c>
      <c r="F158" s="41">
        <f t="shared" si="16"/>
        <v>3</v>
      </c>
      <c r="G158" s="41" t="str">
        <f t="shared" si="17"/>
        <v>Zo/Zo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>
        <v>15</v>
      </c>
      <c r="AZ158" s="16"/>
      <c r="BA158" s="16">
        <v>15</v>
      </c>
      <c r="BB158" s="16"/>
      <c r="BC158" s="16" t="s">
        <v>57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98"/>
    </row>
    <row r="159" spans="1:68" s="3" customFormat="1" ht="24.95" customHeight="1" x14ac:dyDescent="0.2">
      <c r="A159" s="30">
        <v>16</v>
      </c>
      <c r="B159" s="155"/>
      <c r="C159" s="1" t="s">
        <v>298</v>
      </c>
      <c r="D159" s="1" t="s">
        <v>299</v>
      </c>
      <c r="E159" s="41">
        <f t="shared" si="15"/>
        <v>30</v>
      </c>
      <c r="F159" s="41">
        <f t="shared" si="16"/>
        <v>3</v>
      </c>
      <c r="G159" s="41" t="str">
        <f t="shared" si="17"/>
        <v>Zo</v>
      </c>
      <c r="H159" s="29"/>
      <c r="I159" s="32"/>
      <c r="J159" s="31"/>
      <c r="K159" s="30"/>
      <c r="L159" s="30"/>
      <c r="M159" s="30"/>
      <c r="N159" s="57"/>
      <c r="O159" s="16"/>
      <c r="P159" s="16"/>
      <c r="Q159" s="16"/>
      <c r="R159" s="16"/>
      <c r="S159" s="16"/>
      <c r="T159" s="16"/>
      <c r="U159" s="32"/>
      <c r="V159" s="30"/>
      <c r="W159" s="30"/>
      <c r="X159" s="30"/>
      <c r="Y159" s="30"/>
      <c r="Z159" s="57"/>
      <c r="AA159" s="123"/>
      <c r="AB159" s="16"/>
      <c r="AC159" s="16"/>
      <c r="AD159" s="16"/>
      <c r="AE159" s="16"/>
      <c r="AF159" s="16"/>
      <c r="AG159" s="32"/>
      <c r="AH159" s="30"/>
      <c r="AI159" s="30"/>
      <c r="AJ159" s="30"/>
      <c r="AK159" s="30"/>
      <c r="AL159" s="45"/>
      <c r="AM159" s="51"/>
      <c r="AN159" s="16"/>
      <c r="AO159" s="16"/>
      <c r="AP159" s="16"/>
      <c r="AQ159" s="16"/>
      <c r="AR159" s="16"/>
      <c r="AS159" s="32"/>
      <c r="AT159" s="30"/>
      <c r="AU159" s="30"/>
      <c r="AV159" s="30"/>
      <c r="AW159" s="30"/>
      <c r="AX159" s="45"/>
      <c r="AY159" s="51"/>
      <c r="AZ159" s="16"/>
      <c r="BA159" s="16">
        <v>30</v>
      </c>
      <c r="BB159" s="16"/>
      <c r="BC159" s="16" t="s">
        <v>43</v>
      </c>
      <c r="BD159" s="16">
        <v>3</v>
      </c>
      <c r="BE159" s="32"/>
      <c r="BF159" s="30"/>
      <c r="BG159" s="30"/>
      <c r="BH159" s="30"/>
      <c r="BI159" s="30"/>
      <c r="BJ159" s="45"/>
      <c r="BK159" s="51"/>
      <c r="BL159" s="16"/>
      <c r="BM159" s="16"/>
      <c r="BN159" s="16"/>
      <c r="BO159" s="16"/>
      <c r="BP159" s="54"/>
    </row>
    <row r="160" spans="1:68" s="3" customFormat="1" ht="24.95" customHeight="1" x14ac:dyDescent="0.2">
      <c r="A160" s="36">
        <v>17</v>
      </c>
      <c r="B160" s="155"/>
      <c r="C160" s="1" t="s">
        <v>300</v>
      </c>
      <c r="D160" s="1" t="s">
        <v>301</v>
      </c>
      <c r="E160" s="41">
        <f t="shared" si="15"/>
        <v>30</v>
      </c>
      <c r="F160" s="41">
        <f t="shared" si="16"/>
        <v>3</v>
      </c>
      <c r="G160" s="41" t="str">
        <f t="shared" si="17"/>
        <v>Zo</v>
      </c>
      <c r="H160" s="29"/>
      <c r="I160" s="32"/>
      <c r="J160" s="31"/>
      <c r="K160" s="30"/>
      <c r="L160" s="30"/>
      <c r="M160" s="30"/>
      <c r="N160" s="57"/>
      <c r="O160" s="16"/>
      <c r="P160" s="16"/>
      <c r="Q160" s="16"/>
      <c r="R160" s="16"/>
      <c r="S160" s="16"/>
      <c r="T160" s="16"/>
      <c r="U160" s="32"/>
      <c r="V160" s="30"/>
      <c r="W160" s="30"/>
      <c r="X160" s="30"/>
      <c r="Y160" s="30"/>
      <c r="Z160" s="57"/>
      <c r="AA160" s="123"/>
      <c r="AB160" s="16"/>
      <c r="AC160" s="16"/>
      <c r="AD160" s="16"/>
      <c r="AE160" s="16"/>
      <c r="AF160" s="16"/>
      <c r="AG160" s="32"/>
      <c r="AH160" s="30"/>
      <c r="AI160" s="30"/>
      <c r="AJ160" s="30"/>
      <c r="AK160" s="30"/>
      <c r="AL160" s="45"/>
      <c r="AM160" s="51"/>
      <c r="AN160" s="16"/>
      <c r="AO160" s="16"/>
      <c r="AP160" s="16"/>
      <c r="AQ160" s="16"/>
      <c r="AR160" s="16"/>
      <c r="AS160" s="32"/>
      <c r="AT160" s="30"/>
      <c r="AU160" s="30"/>
      <c r="AV160" s="30"/>
      <c r="AW160" s="30"/>
      <c r="AX160" s="45"/>
      <c r="AY160" s="51"/>
      <c r="AZ160" s="16"/>
      <c r="BA160" s="16">
        <v>30</v>
      </c>
      <c r="BB160" s="16"/>
      <c r="BC160" s="16" t="s">
        <v>43</v>
      </c>
      <c r="BD160" s="16">
        <v>3</v>
      </c>
      <c r="BE160" s="32"/>
      <c r="BF160" s="30"/>
      <c r="BG160" s="30"/>
      <c r="BH160" s="30"/>
      <c r="BI160" s="30"/>
      <c r="BJ160" s="45"/>
      <c r="BK160" s="51"/>
      <c r="BL160" s="16"/>
      <c r="BM160" s="16"/>
      <c r="BN160" s="16"/>
      <c r="BO160" s="16"/>
      <c r="BP160" s="54"/>
    </row>
    <row r="161" spans="1:68" s="3" customFormat="1" ht="24.95" customHeight="1" x14ac:dyDescent="0.2">
      <c r="A161" s="30">
        <v>18</v>
      </c>
      <c r="B161" s="155"/>
      <c r="C161" s="1" t="s">
        <v>302</v>
      </c>
      <c r="D161" s="1" t="s">
        <v>303</v>
      </c>
      <c r="E161" s="41">
        <f t="shared" si="15"/>
        <v>30</v>
      </c>
      <c r="F161" s="41">
        <f t="shared" si="16"/>
        <v>3</v>
      </c>
      <c r="G161" s="41" t="str">
        <f t="shared" si="17"/>
        <v>Zo</v>
      </c>
      <c r="H161" s="29"/>
      <c r="I161" s="32"/>
      <c r="J161" s="31"/>
      <c r="K161" s="30"/>
      <c r="L161" s="30"/>
      <c r="M161" s="30"/>
      <c r="N161" s="57"/>
      <c r="O161" s="16"/>
      <c r="P161" s="16"/>
      <c r="Q161" s="16"/>
      <c r="R161" s="16"/>
      <c r="S161" s="16"/>
      <c r="T161" s="16"/>
      <c r="U161" s="32"/>
      <c r="V161" s="30"/>
      <c r="W161" s="30"/>
      <c r="X161" s="30"/>
      <c r="Y161" s="30"/>
      <c r="Z161" s="57"/>
      <c r="AA161" s="123"/>
      <c r="AB161" s="16"/>
      <c r="AC161" s="16"/>
      <c r="AD161" s="16"/>
      <c r="AE161" s="16"/>
      <c r="AF161" s="16"/>
      <c r="AG161" s="32"/>
      <c r="AH161" s="30"/>
      <c r="AI161" s="30"/>
      <c r="AJ161" s="30"/>
      <c r="AK161" s="30"/>
      <c r="AL161" s="45"/>
      <c r="AM161" s="51"/>
      <c r="AN161" s="16"/>
      <c r="AO161" s="16"/>
      <c r="AP161" s="16"/>
      <c r="AQ161" s="16"/>
      <c r="AR161" s="16"/>
      <c r="AS161" s="32"/>
      <c r="AT161" s="30"/>
      <c r="AU161" s="30"/>
      <c r="AV161" s="30"/>
      <c r="AW161" s="30"/>
      <c r="AX161" s="45"/>
      <c r="AY161" s="51"/>
      <c r="AZ161" s="16"/>
      <c r="BA161" s="16">
        <v>30</v>
      </c>
      <c r="BB161" s="16"/>
      <c r="BC161" s="16" t="s">
        <v>43</v>
      </c>
      <c r="BD161" s="16">
        <v>3</v>
      </c>
      <c r="BE161" s="32"/>
      <c r="BF161" s="30"/>
      <c r="BG161" s="30"/>
      <c r="BH161" s="30"/>
      <c r="BI161" s="30"/>
      <c r="BJ161" s="45"/>
      <c r="BK161" s="51"/>
      <c r="BL161" s="16"/>
      <c r="BM161" s="16"/>
      <c r="BN161" s="16"/>
      <c r="BO161" s="16"/>
      <c r="BP161" s="54"/>
    </row>
    <row r="162" spans="1:68" s="3" customFormat="1" ht="24.95" customHeight="1" x14ac:dyDescent="0.2">
      <c r="A162" s="36">
        <v>19</v>
      </c>
      <c r="B162" s="155"/>
      <c r="C162" s="1" t="s">
        <v>101</v>
      </c>
      <c r="D162" s="1" t="s">
        <v>38</v>
      </c>
      <c r="E162" s="41">
        <f t="shared" si="15"/>
        <v>30</v>
      </c>
      <c r="F162" s="41">
        <f t="shared" si="16"/>
        <v>2</v>
      </c>
      <c r="G162" s="41" t="str">
        <f t="shared" si="17"/>
        <v>Zal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/>
      <c r="AZ162" s="16"/>
      <c r="BA162" s="16"/>
      <c r="BB162" s="16">
        <v>30</v>
      </c>
      <c r="BC162" s="16" t="s">
        <v>44</v>
      </c>
      <c r="BD162" s="16">
        <v>2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 x14ac:dyDescent="0.2">
      <c r="A163" s="30">
        <v>20</v>
      </c>
      <c r="B163" s="155"/>
      <c r="C163" s="1" t="s">
        <v>304</v>
      </c>
      <c r="D163" s="1" t="s">
        <v>235</v>
      </c>
      <c r="E163" s="41">
        <f t="shared" si="15"/>
        <v>30</v>
      </c>
      <c r="F163" s="41">
        <f t="shared" si="16"/>
        <v>4</v>
      </c>
      <c r="G163" s="41" t="str">
        <f t="shared" si="17"/>
        <v>E/Zo</v>
      </c>
      <c r="H163" s="29"/>
      <c r="I163" s="32"/>
      <c r="J163" s="31"/>
      <c r="K163" s="30"/>
      <c r="L163" s="30"/>
      <c r="M163" s="30"/>
      <c r="N163" s="57"/>
      <c r="O163" s="16"/>
      <c r="P163" s="16"/>
      <c r="Q163" s="16"/>
      <c r="R163" s="16"/>
      <c r="S163" s="16"/>
      <c r="T163" s="16"/>
      <c r="U163" s="32"/>
      <c r="V163" s="30"/>
      <c r="W163" s="30"/>
      <c r="X163" s="30"/>
      <c r="Y163" s="30"/>
      <c r="Z163" s="57"/>
      <c r="AA163" s="123"/>
      <c r="AB163" s="16"/>
      <c r="AC163" s="16"/>
      <c r="AD163" s="16"/>
      <c r="AE163" s="16"/>
      <c r="AF163" s="16"/>
      <c r="AG163" s="32"/>
      <c r="AH163" s="30"/>
      <c r="AI163" s="30"/>
      <c r="AJ163" s="30"/>
      <c r="AK163" s="30"/>
      <c r="AL163" s="45"/>
      <c r="AM163" s="51"/>
      <c r="AN163" s="16"/>
      <c r="AO163" s="16"/>
      <c r="AP163" s="16"/>
      <c r="AQ163" s="16"/>
      <c r="AR163" s="16"/>
      <c r="AS163" s="32"/>
      <c r="AT163" s="30"/>
      <c r="AU163" s="30"/>
      <c r="AV163" s="30"/>
      <c r="AW163" s="30"/>
      <c r="AX163" s="45"/>
      <c r="AY163" s="51">
        <v>15</v>
      </c>
      <c r="AZ163" s="16">
        <v>15</v>
      </c>
      <c r="BA163" s="16"/>
      <c r="BB163" s="16"/>
      <c r="BC163" s="16" t="s">
        <v>42</v>
      </c>
      <c r="BD163" s="16">
        <v>4</v>
      </c>
      <c r="BE163" s="32"/>
      <c r="BF163" s="30"/>
      <c r="BG163" s="30"/>
      <c r="BH163" s="30"/>
      <c r="BI163" s="30"/>
      <c r="BJ163" s="45"/>
      <c r="BK163" s="51"/>
      <c r="BL163" s="16"/>
      <c r="BM163" s="16"/>
      <c r="BN163" s="16"/>
      <c r="BO163" s="16"/>
      <c r="BP163" s="98"/>
    </row>
    <row r="164" spans="1:68" s="3" customFormat="1" ht="24.95" customHeight="1" x14ac:dyDescent="0.2">
      <c r="A164" s="36">
        <v>21</v>
      </c>
      <c r="B164" s="155"/>
      <c r="C164" s="87" t="s">
        <v>353</v>
      </c>
      <c r="D164" s="87" t="s">
        <v>338</v>
      </c>
      <c r="E164" s="88">
        <f t="shared" si="15"/>
        <v>60</v>
      </c>
      <c r="F164" s="88">
        <f t="shared" si="16"/>
        <v>2</v>
      </c>
      <c r="G164" s="88" t="str">
        <f t="shared" si="17"/>
        <v>Zo</v>
      </c>
      <c r="H164" s="99"/>
      <c r="I164" s="100"/>
      <c r="J164" s="101"/>
      <c r="K164" s="102"/>
      <c r="L164" s="102"/>
      <c r="M164" s="102"/>
      <c r="N164" s="103"/>
      <c r="O164" s="94"/>
      <c r="P164" s="94"/>
      <c r="Q164" s="94"/>
      <c r="R164" s="94"/>
      <c r="S164" s="94"/>
      <c r="T164" s="94"/>
      <c r="U164" s="100"/>
      <c r="V164" s="102"/>
      <c r="W164" s="102"/>
      <c r="X164" s="102"/>
      <c r="Y164" s="102"/>
      <c r="Z164" s="103"/>
      <c r="AA164" s="124"/>
      <c r="AB164" s="94"/>
      <c r="AC164" s="94"/>
      <c r="AD164" s="94"/>
      <c r="AE164" s="94"/>
      <c r="AF164" s="94"/>
      <c r="AG164" s="100"/>
      <c r="AH164" s="102"/>
      <c r="AI164" s="102"/>
      <c r="AJ164" s="102"/>
      <c r="AK164" s="102"/>
      <c r="AL164" s="104"/>
      <c r="AM164" s="97"/>
      <c r="AN164" s="94"/>
      <c r="AO164" s="94"/>
      <c r="AP164" s="94"/>
      <c r="AQ164" s="94"/>
      <c r="AR164" s="94"/>
      <c r="AS164" s="100"/>
      <c r="AT164" s="102"/>
      <c r="AU164" s="102"/>
      <c r="AV164" s="102"/>
      <c r="AW164" s="102"/>
      <c r="AX164" s="104"/>
      <c r="AY164" s="97"/>
      <c r="AZ164" s="94"/>
      <c r="BA164" s="94"/>
      <c r="BB164" s="94">
        <v>60</v>
      </c>
      <c r="BC164" s="94" t="s">
        <v>43</v>
      </c>
      <c r="BD164" s="94">
        <v>2</v>
      </c>
      <c r="BE164" s="100"/>
      <c r="BF164" s="102"/>
      <c r="BG164" s="102"/>
      <c r="BH164" s="102"/>
      <c r="BI164" s="102"/>
      <c r="BJ164" s="104"/>
      <c r="BK164" s="97"/>
      <c r="BL164" s="94"/>
      <c r="BM164" s="94"/>
      <c r="BN164" s="94"/>
      <c r="BO164" s="94"/>
      <c r="BP164" s="98"/>
    </row>
    <row r="165" spans="1:68" s="3" customFormat="1" ht="24.95" customHeight="1" x14ac:dyDescent="0.2">
      <c r="A165" s="30">
        <v>22</v>
      </c>
      <c r="B165" s="155"/>
      <c r="C165" s="1" t="s">
        <v>305</v>
      </c>
      <c r="D165" s="1" t="s">
        <v>262</v>
      </c>
      <c r="E165" s="41">
        <f t="shared" si="15"/>
        <v>30</v>
      </c>
      <c r="F165" s="41">
        <f t="shared" si="16"/>
        <v>4</v>
      </c>
      <c r="G165" s="41" t="str">
        <f t="shared" si="17"/>
        <v>E/Zo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15</v>
      </c>
      <c r="BF165" s="30">
        <v>15</v>
      </c>
      <c r="BG165" s="30"/>
      <c r="BH165" s="30"/>
      <c r="BI165" s="30" t="s">
        <v>42</v>
      </c>
      <c r="BJ165" s="45">
        <v>4</v>
      </c>
      <c r="BK165" s="51"/>
      <c r="BL165" s="16"/>
      <c r="BM165" s="16"/>
      <c r="BN165" s="16"/>
      <c r="BO165" s="16"/>
      <c r="BP165" s="98"/>
    </row>
    <row r="166" spans="1:68" s="3" customFormat="1" ht="24.95" customHeight="1" x14ac:dyDescent="0.2">
      <c r="A166" s="36">
        <v>23</v>
      </c>
      <c r="B166" s="155"/>
      <c r="C166" s="1" t="s">
        <v>306</v>
      </c>
      <c r="D166" s="1" t="s">
        <v>307</v>
      </c>
      <c r="E166" s="41">
        <f t="shared" si="15"/>
        <v>30</v>
      </c>
      <c r="F166" s="41">
        <f t="shared" si="16"/>
        <v>3</v>
      </c>
      <c r="G166" s="41" t="str">
        <f t="shared" si="17"/>
        <v>Zo/Zo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15</v>
      </c>
      <c r="BF166" s="30">
        <v>15</v>
      </c>
      <c r="BG166" s="30"/>
      <c r="BH166" s="30"/>
      <c r="BI166" s="30" t="s">
        <v>57</v>
      </c>
      <c r="BJ166" s="45">
        <v>3</v>
      </c>
      <c r="BK166" s="51"/>
      <c r="BL166" s="16"/>
      <c r="BM166" s="16"/>
      <c r="BN166" s="16"/>
      <c r="BO166" s="16"/>
      <c r="BP166" s="98"/>
    </row>
    <row r="167" spans="1:68" s="3" customFormat="1" ht="24.95" customHeight="1" x14ac:dyDescent="0.2">
      <c r="A167" s="30">
        <v>24</v>
      </c>
      <c r="B167" s="155"/>
      <c r="C167" s="1" t="s">
        <v>308</v>
      </c>
      <c r="D167" s="1" t="s">
        <v>263</v>
      </c>
      <c r="E167" s="41">
        <f t="shared" si="15"/>
        <v>30</v>
      </c>
      <c r="F167" s="41">
        <f t="shared" si="16"/>
        <v>4</v>
      </c>
      <c r="G167" s="41" t="str">
        <f t="shared" si="17"/>
        <v>E/Zo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>
        <v>15</v>
      </c>
      <c r="BF167" s="30">
        <v>15</v>
      </c>
      <c r="BG167" s="30"/>
      <c r="BH167" s="30"/>
      <c r="BI167" s="30" t="s">
        <v>42</v>
      </c>
      <c r="BJ167" s="45">
        <v>4</v>
      </c>
      <c r="BK167" s="51"/>
      <c r="BL167" s="16"/>
      <c r="BM167" s="16"/>
      <c r="BN167" s="16"/>
      <c r="BO167" s="16"/>
      <c r="BP167" s="98"/>
    </row>
    <row r="168" spans="1:68" s="3" customFormat="1" ht="24.95" customHeight="1" x14ac:dyDescent="0.2">
      <c r="A168" s="36">
        <v>25</v>
      </c>
      <c r="B168" s="155"/>
      <c r="C168" s="1" t="s">
        <v>334</v>
      </c>
      <c r="D168" s="1" t="s">
        <v>333</v>
      </c>
      <c r="E168" s="41">
        <f t="shared" ref="E168:E170" si="18">I168+J168+K168+L168+O168+P168+Q168+R168+U168+V168+W168+X168+AA168+AB168+AC168+AD168+AG168+AH168+AI168+AJ168+AM168+AN168+AO168+AP168+AS168+AT168+AU168+AV168+AY168+AZ168+BA168+BB168+BE168+BF168+BG168+BH168+BK168+BL168+BM168+BN168</f>
        <v>15</v>
      </c>
      <c r="F168" s="41">
        <f t="shared" ref="F168:F170" si="19">N168+T168+Z168+AF168+AL168+AR168+AX168+BD168+BJ168+BP168</f>
        <v>1</v>
      </c>
      <c r="G168" s="41" t="str">
        <f t="shared" ref="G168:G170" si="20">CONCATENATE(M168,S168,Y168,AE168,AK168,AQ168,AW168,BC168,BI168,BO168)</f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>
        <v>15</v>
      </c>
      <c r="BH168" s="30"/>
      <c r="BI168" s="30" t="s">
        <v>43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 x14ac:dyDescent="0.2">
      <c r="A169" s="30">
        <v>26</v>
      </c>
      <c r="B169" s="155"/>
      <c r="C169" s="1" t="s">
        <v>239</v>
      </c>
      <c r="D169" s="1" t="s">
        <v>364</v>
      </c>
      <c r="E169" s="41">
        <f t="shared" si="18"/>
        <v>15</v>
      </c>
      <c r="F169" s="41">
        <f t="shared" si="19"/>
        <v>1</v>
      </c>
      <c r="G169" s="41" t="str">
        <f t="shared" si="20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/>
      <c r="BH169" s="30">
        <v>15</v>
      </c>
      <c r="BI169" s="30" t="s">
        <v>43</v>
      </c>
      <c r="BJ169" s="45">
        <v>1</v>
      </c>
      <c r="BK169" s="51"/>
      <c r="BL169" s="16"/>
      <c r="BM169" s="16"/>
      <c r="BN169" s="16"/>
      <c r="BO169" s="16"/>
      <c r="BP169" s="98"/>
    </row>
    <row r="170" spans="1:68" s="3" customFormat="1" ht="24.95" customHeight="1" x14ac:dyDescent="0.2">
      <c r="A170" s="36">
        <v>27</v>
      </c>
      <c r="B170" s="155"/>
      <c r="C170" s="1" t="s">
        <v>309</v>
      </c>
      <c r="D170" s="1" t="s">
        <v>332</v>
      </c>
      <c r="E170" s="41">
        <f t="shared" si="18"/>
        <v>30</v>
      </c>
      <c r="F170" s="41">
        <f t="shared" si="19"/>
        <v>3</v>
      </c>
      <c r="G170" s="41" t="str">
        <f t="shared" si="20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30</v>
      </c>
      <c r="BH170" s="30"/>
      <c r="BI170" s="30" t="s">
        <v>43</v>
      </c>
      <c r="BJ170" s="45">
        <v>3</v>
      </c>
      <c r="BK170" s="51"/>
      <c r="BL170" s="16"/>
      <c r="BM170" s="16"/>
      <c r="BN170" s="16"/>
      <c r="BO170" s="16"/>
      <c r="BP170" s="98"/>
    </row>
    <row r="171" spans="1:68" s="3" customFormat="1" ht="24.95" customHeight="1" x14ac:dyDescent="0.2">
      <c r="A171" s="30">
        <v>28</v>
      </c>
      <c r="B171" s="155"/>
      <c r="C171" s="1" t="s">
        <v>310</v>
      </c>
      <c r="D171" s="1" t="s">
        <v>311</v>
      </c>
      <c r="E171" s="41">
        <f t="shared" si="15"/>
        <v>30</v>
      </c>
      <c r="F171" s="41">
        <f t="shared" si="16"/>
        <v>3</v>
      </c>
      <c r="G171" s="41" t="str">
        <f t="shared" si="17"/>
        <v>Zo</v>
      </c>
      <c r="H171" s="29"/>
      <c r="I171" s="32"/>
      <c r="J171" s="31"/>
      <c r="K171" s="30"/>
      <c r="L171" s="30"/>
      <c r="M171" s="30"/>
      <c r="N171" s="57"/>
      <c r="O171" s="16"/>
      <c r="P171" s="16"/>
      <c r="Q171" s="16"/>
      <c r="R171" s="16"/>
      <c r="S171" s="16"/>
      <c r="T171" s="16"/>
      <c r="U171" s="32"/>
      <c r="V171" s="30"/>
      <c r="W171" s="30"/>
      <c r="X171" s="30"/>
      <c r="Y171" s="30"/>
      <c r="Z171" s="57"/>
      <c r="AA171" s="123"/>
      <c r="AB171" s="16"/>
      <c r="AC171" s="16"/>
      <c r="AD171" s="16"/>
      <c r="AE171" s="16"/>
      <c r="AF171" s="16"/>
      <c r="AG171" s="32"/>
      <c r="AH171" s="30"/>
      <c r="AI171" s="30"/>
      <c r="AJ171" s="30"/>
      <c r="AK171" s="30"/>
      <c r="AL171" s="45"/>
      <c r="AM171" s="51"/>
      <c r="AN171" s="16"/>
      <c r="AO171" s="16"/>
      <c r="AP171" s="16"/>
      <c r="AQ171" s="16"/>
      <c r="AR171" s="16"/>
      <c r="AS171" s="32"/>
      <c r="AT171" s="30"/>
      <c r="AU171" s="30"/>
      <c r="AV171" s="30"/>
      <c r="AW171" s="30"/>
      <c r="AX171" s="45"/>
      <c r="AY171" s="51"/>
      <c r="AZ171" s="16"/>
      <c r="BA171" s="16"/>
      <c r="BB171" s="16"/>
      <c r="BC171" s="16"/>
      <c r="BD171" s="16"/>
      <c r="BE171" s="32"/>
      <c r="BF171" s="30"/>
      <c r="BG171" s="30">
        <v>30</v>
      </c>
      <c r="BH171" s="30"/>
      <c r="BI171" s="30" t="s">
        <v>43</v>
      </c>
      <c r="BJ171" s="45">
        <v>3</v>
      </c>
      <c r="BK171" s="51"/>
      <c r="BL171" s="16"/>
      <c r="BM171" s="16"/>
      <c r="BN171" s="16"/>
      <c r="BO171" s="16"/>
      <c r="BP171" s="54"/>
    </row>
    <row r="172" spans="1:68" s="3" customFormat="1" ht="24.95" customHeight="1" x14ac:dyDescent="0.2">
      <c r="A172" s="36">
        <v>29</v>
      </c>
      <c r="B172" s="155"/>
      <c r="C172" s="1" t="s">
        <v>312</v>
      </c>
      <c r="D172" s="1" t="s">
        <v>313</v>
      </c>
      <c r="E172" s="41">
        <f t="shared" si="15"/>
        <v>30</v>
      </c>
      <c r="F172" s="41">
        <f t="shared" si="16"/>
        <v>3</v>
      </c>
      <c r="G172" s="41" t="str">
        <f t="shared" si="17"/>
        <v>Zo</v>
      </c>
      <c r="H172" s="29"/>
      <c r="I172" s="32"/>
      <c r="J172" s="31"/>
      <c r="K172" s="30"/>
      <c r="L172" s="30"/>
      <c r="M172" s="30"/>
      <c r="N172" s="57"/>
      <c r="O172" s="16"/>
      <c r="P172" s="16"/>
      <c r="Q172" s="16"/>
      <c r="R172" s="16"/>
      <c r="S172" s="16"/>
      <c r="T172" s="16"/>
      <c r="U172" s="32"/>
      <c r="V172" s="30"/>
      <c r="W172" s="30"/>
      <c r="X172" s="30"/>
      <c r="Y172" s="30"/>
      <c r="Z172" s="57"/>
      <c r="AA172" s="123"/>
      <c r="AB172" s="16"/>
      <c r="AC172" s="16"/>
      <c r="AD172" s="16"/>
      <c r="AE172" s="16"/>
      <c r="AF172" s="16"/>
      <c r="AG172" s="32"/>
      <c r="AH172" s="30"/>
      <c r="AI172" s="30"/>
      <c r="AJ172" s="30"/>
      <c r="AK172" s="30"/>
      <c r="AL172" s="45"/>
      <c r="AM172" s="51"/>
      <c r="AN172" s="16"/>
      <c r="AO172" s="16"/>
      <c r="AP172" s="16"/>
      <c r="AQ172" s="16"/>
      <c r="AR172" s="16"/>
      <c r="AS172" s="32"/>
      <c r="AT172" s="30"/>
      <c r="AU172" s="30"/>
      <c r="AV172" s="30"/>
      <c r="AW172" s="30"/>
      <c r="AX172" s="45"/>
      <c r="AY172" s="51"/>
      <c r="AZ172" s="16"/>
      <c r="BA172" s="16"/>
      <c r="BB172" s="16"/>
      <c r="BC172" s="16"/>
      <c r="BD172" s="16"/>
      <c r="BE172" s="32"/>
      <c r="BF172" s="30"/>
      <c r="BG172" s="30">
        <v>30</v>
      </c>
      <c r="BH172" s="30"/>
      <c r="BI172" s="30" t="s">
        <v>43</v>
      </c>
      <c r="BJ172" s="45">
        <v>3</v>
      </c>
      <c r="BK172" s="51"/>
      <c r="BL172" s="16"/>
      <c r="BM172" s="16"/>
      <c r="BN172" s="16"/>
      <c r="BO172" s="16"/>
      <c r="BP172" s="54"/>
    </row>
    <row r="173" spans="1:68" s="3" customFormat="1" ht="24.95" customHeight="1" x14ac:dyDescent="0.2">
      <c r="A173" s="30">
        <v>30</v>
      </c>
      <c r="B173" s="155"/>
      <c r="C173" s="1" t="s">
        <v>314</v>
      </c>
      <c r="D173" s="1" t="s">
        <v>354</v>
      </c>
      <c r="E173" s="41">
        <f t="shared" si="15"/>
        <v>30</v>
      </c>
      <c r="F173" s="41">
        <f t="shared" si="16"/>
        <v>2</v>
      </c>
      <c r="G173" s="41" t="str">
        <f t="shared" si="17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30</v>
      </c>
      <c r="BH173" s="30"/>
      <c r="BI173" s="30" t="s">
        <v>43</v>
      </c>
      <c r="BJ173" s="45">
        <v>2</v>
      </c>
      <c r="BK173" s="51"/>
      <c r="BL173" s="16"/>
      <c r="BM173" s="16"/>
      <c r="BN173" s="16"/>
      <c r="BO173" s="16"/>
      <c r="BP173" s="98"/>
    </row>
    <row r="174" spans="1:68" s="3" customFormat="1" ht="28.5" customHeight="1" x14ac:dyDescent="0.2">
      <c r="A174" s="36">
        <v>31</v>
      </c>
      <c r="B174" s="155"/>
      <c r="C174" s="1" t="s">
        <v>315</v>
      </c>
      <c r="D174" s="1" t="s">
        <v>316</v>
      </c>
      <c r="E174" s="41">
        <f t="shared" si="15"/>
        <v>30</v>
      </c>
      <c r="F174" s="41">
        <f t="shared" si="16"/>
        <v>3</v>
      </c>
      <c r="G174" s="41" t="str">
        <f t="shared" si="17"/>
        <v>Zo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>
        <v>30</v>
      </c>
      <c r="BH174" s="30"/>
      <c r="BI174" s="30" t="s">
        <v>43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 x14ac:dyDescent="0.2">
      <c r="A175" s="30">
        <v>32</v>
      </c>
      <c r="B175" s="155"/>
      <c r="C175" s="1" t="s">
        <v>106</v>
      </c>
      <c r="D175" s="1" t="s">
        <v>36</v>
      </c>
      <c r="E175" s="41">
        <f t="shared" si="15"/>
        <v>30</v>
      </c>
      <c r="F175" s="41">
        <f t="shared" si="16"/>
        <v>3</v>
      </c>
      <c r="G175" s="41" t="str">
        <f t="shared" si="17"/>
        <v xml:space="preserve">Zal 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>
        <v>30</v>
      </c>
      <c r="BI175" s="30" t="s">
        <v>54</v>
      </c>
      <c r="BJ175" s="45">
        <v>3</v>
      </c>
      <c r="BK175" s="51"/>
      <c r="BL175" s="16"/>
      <c r="BM175" s="16"/>
      <c r="BN175" s="16"/>
      <c r="BO175" s="16"/>
      <c r="BP175" s="98"/>
    </row>
    <row r="176" spans="1:68" s="3" customFormat="1" ht="24.95" customHeight="1" x14ac:dyDescent="0.2">
      <c r="A176" s="36">
        <v>33</v>
      </c>
      <c r="B176" s="155"/>
      <c r="C176" s="1" t="s">
        <v>317</v>
      </c>
      <c r="D176" s="1" t="s">
        <v>318</v>
      </c>
      <c r="E176" s="41">
        <f t="shared" si="15"/>
        <v>30</v>
      </c>
      <c r="F176" s="41">
        <f t="shared" si="16"/>
        <v>3</v>
      </c>
      <c r="G176" s="41" t="str">
        <f t="shared" si="17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15</v>
      </c>
      <c r="BL176" s="16">
        <v>15</v>
      </c>
      <c r="BM176" s="16"/>
      <c r="BN176" s="16"/>
      <c r="BO176" s="16" t="s">
        <v>57</v>
      </c>
      <c r="BP176" s="54">
        <v>3</v>
      </c>
    </row>
    <row r="177" spans="1:70" s="3" customFormat="1" ht="24.95" customHeight="1" x14ac:dyDescent="0.2">
      <c r="A177" s="30">
        <v>34</v>
      </c>
      <c r="B177" s="155"/>
      <c r="C177" s="1" t="s">
        <v>319</v>
      </c>
      <c r="D177" s="1" t="s">
        <v>343</v>
      </c>
      <c r="E177" s="41">
        <f t="shared" si="15"/>
        <v>30</v>
      </c>
      <c r="F177" s="41">
        <f t="shared" si="16"/>
        <v>3</v>
      </c>
      <c r="G177" s="41" t="str">
        <f t="shared" si="17"/>
        <v>Zo/Zo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>
        <v>15</v>
      </c>
      <c r="BL177" s="16">
        <v>15</v>
      </c>
      <c r="BM177" s="16"/>
      <c r="BN177" s="16"/>
      <c r="BO177" s="16" t="s">
        <v>57</v>
      </c>
      <c r="BP177" s="54">
        <v>3</v>
      </c>
    </row>
    <row r="178" spans="1:70" s="3" customFormat="1" ht="24.95" customHeight="1" x14ac:dyDescent="0.2">
      <c r="A178" s="36">
        <v>35</v>
      </c>
      <c r="B178" s="155"/>
      <c r="C178" s="1" t="s">
        <v>320</v>
      </c>
      <c r="D178" s="1" t="s">
        <v>321</v>
      </c>
      <c r="E178" s="41">
        <f t="shared" si="15"/>
        <v>30</v>
      </c>
      <c r="F178" s="41">
        <f t="shared" si="16"/>
        <v>2</v>
      </c>
      <c r="G178" s="41" t="str">
        <f t="shared" si="17"/>
        <v>Zo</v>
      </c>
      <c r="H178" s="29"/>
      <c r="I178" s="32"/>
      <c r="J178" s="31"/>
      <c r="K178" s="30"/>
      <c r="L178" s="30"/>
      <c r="M178" s="30"/>
      <c r="N178" s="57"/>
      <c r="O178" s="16"/>
      <c r="P178" s="16"/>
      <c r="Q178" s="16"/>
      <c r="R178" s="16"/>
      <c r="S178" s="16"/>
      <c r="T178" s="16"/>
      <c r="U178" s="32"/>
      <c r="V178" s="30"/>
      <c r="W178" s="30"/>
      <c r="X178" s="30"/>
      <c r="Y178" s="30"/>
      <c r="Z178" s="57"/>
      <c r="AA178" s="123"/>
      <c r="AB178" s="16"/>
      <c r="AC178" s="16"/>
      <c r="AD178" s="16"/>
      <c r="AE178" s="16"/>
      <c r="AF178" s="16"/>
      <c r="AG178" s="32"/>
      <c r="AH178" s="30"/>
      <c r="AI178" s="30"/>
      <c r="AJ178" s="30"/>
      <c r="AK178" s="30"/>
      <c r="AL178" s="45"/>
      <c r="AM178" s="51"/>
      <c r="AN178" s="16"/>
      <c r="AO178" s="16"/>
      <c r="AP178" s="16"/>
      <c r="AQ178" s="16"/>
      <c r="AR178" s="16"/>
      <c r="AS178" s="32"/>
      <c r="AT178" s="30"/>
      <c r="AU178" s="30"/>
      <c r="AV178" s="30"/>
      <c r="AW178" s="30"/>
      <c r="AX178" s="45"/>
      <c r="AY178" s="51"/>
      <c r="AZ178" s="16"/>
      <c r="BA178" s="16"/>
      <c r="BB178" s="16"/>
      <c r="BC178" s="16"/>
      <c r="BD178" s="16"/>
      <c r="BE178" s="32"/>
      <c r="BF178" s="30"/>
      <c r="BG178" s="30"/>
      <c r="BH178" s="30"/>
      <c r="BI178" s="30"/>
      <c r="BJ178" s="45"/>
      <c r="BK178" s="51"/>
      <c r="BL178" s="16"/>
      <c r="BM178" s="16">
        <v>30</v>
      </c>
      <c r="BN178" s="16"/>
      <c r="BO178" s="16" t="s">
        <v>43</v>
      </c>
      <c r="BP178" s="54">
        <v>2</v>
      </c>
    </row>
    <row r="179" spans="1:70" s="3" customFormat="1" ht="24.95" customHeight="1" x14ac:dyDescent="0.2">
      <c r="A179" s="30">
        <v>36</v>
      </c>
      <c r="B179" s="155"/>
      <c r="C179" s="1" t="s">
        <v>322</v>
      </c>
      <c r="D179" s="1" t="s">
        <v>255</v>
      </c>
      <c r="E179" s="41">
        <f t="shared" si="15"/>
        <v>30</v>
      </c>
      <c r="F179" s="41">
        <f t="shared" si="16"/>
        <v>4</v>
      </c>
      <c r="G179" s="41" t="str">
        <f t="shared" si="17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15</v>
      </c>
      <c r="BL179" s="16">
        <v>15</v>
      </c>
      <c r="BM179" s="16"/>
      <c r="BN179" s="16"/>
      <c r="BO179" s="16" t="s">
        <v>42</v>
      </c>
      <c r="BP179" s="54">
        <v>4</v>
      </c>
    </row>
    <row r="180" spans="1:70" s="3" customFormat="1" ht="24.95" customHeight="1" x14ac:dyDescent="0.2">
      <c r="A180" s="36">
        <v>37</v>
      </c>
      <c r="B180" s="155"/>
      <c r="C180" s="1" t="s">
        <v>323</v>
      </c>
      <c r="D180" s="1" t="s">
        <v>241</v>
      </c>
      <c r="E180" s="41">
        <f t="shared" si="15"/>
        <v>30</v>
      </c>
      <c r="F180" s="41">
        <f t="shared" si="16"/>
        <v>4</v>
      </c>
      <c r="G180" s="41" t="str">
        <f t="shared" si="17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15</v>
      </c>
      <c r="BL180" s="16">
        <v>15</v>
      </c>
      <c r="BM180" s="16"/>
      <c r="BN180" s="16"/>
      <c r="BO180" s="16" t="s">
        <v>42</v>
      </c>
      <c r="BP180" s="54">
        <v>4</v>
      </c>
    </row>
    <row r="181" spans="1:70" s="3" customFormat="1" ht="24.95" customHeight="1" x14ac:dyDescent="0.2">
      <c r="A181" s="30">
        <v>38</v>
      </c>
      <c r="B181" s="155"/>
      <c r="C181" s="1" t="s">
        <v>324</v>
      </c>
      <c r="D181" s="1" t="s">
        <v>325</v>
      </c>
      <c r="E181" s="41">
        <f t="shared" si="15"/>
        <v>30</v>
      </c>
      <c r="F181" s="41">
        <f t="shared" si="16"/>
        <v>4</v>
      </c>
      <c r="G181" s="41" t="str">
        <f t="shared" si="17"/>
        <v>E/Zo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>
        <v>15</v>
      </c>
      <c r="BL181" s="16">
        <v>15</v>
      </c>
      <c r="BM181" s="16"/>
      <c r="BN181" s="16"/>
      <c r="BO181" s="16" t="s">
        <v>42</v>
      </c>
      <c r="BP181" s="54">
        <v>4</v>
      </c>
    </row>
    <row r="182" spans="1:70" s="3" customFormat="1" ht="24.95" customHeight="1" x14ac:dyDescent="0.2">
      <c r="A182" s="36">
        <v>39</v>
      </c>
      <c r="B182" s="155"/>
      <c r="C182" s="1" t="s">
        <v>326</v>
      </c>
      <c r="D182" s="1" t="s">
        <v>327</v>
      </c>
      <c r="E182" s="41">
        <f t="shared" si="15"/>
        <v>30</v>
      </c>
      <c r="F182" s="41">
        <f t="shared" si="16"/>
        <v>2</v>
      </c>
      <c r="G182" s="41" t="str">
        <f t="shared" si="17"/>
        <v>Zo</v>
      </c>
      <c r="H182" s="29"/>
      <c r="I182" s="32"/>
      <c r="J182" s="31"/>
      <c r="K182" s="30"/>
      <c r="L182" s="30"/>
      <c r="M182" s="30"/>
      <c r="N182" s="57"/>
      <c r="O182" s="16"/>
      <c r="P182" s="16"/>
      <c r="Q182" s="16"/>
      <c r="R182" s="16"/>
      <c r="S182" s="16"/>
      <c r="T182" s="16"/>
      <c r="U182" s="32"/>
      <c r="V182" s="30"/>
      <c r="W182" s="30"/>
      <c r="X182" s="30"/>
      <c r="Y182" s="30"/>
      <c r="Z182" s="57"/>
      <c r="AA182" s="123"/>
      <c r="AB182" s="16"/>
      <c r="AC182" s="16"/>
      <c r="AD182" s="16"/>
      <c r="AE182" s="16"/>
      <c r="AF182" s="16"/>
      <c r="AG182" s="32"/>
      <c r="AH182" s="30"/>
      <c r="AI182" s="30"/>
      <c r="AJ182" s="30"/>
      <c r="AK182" s="30"/>
      <c r="AL182" s="45"/>
      <c r="AM182" s="51"/>
      <c r="AN182" s="16"/>
      <c r="AO182" s="16"/>
      <c r="AP182" s="16"/>
      <c r="AQ182" s="16"/>
      <c r="AR182" s="16"/>
      <c r="AS182" s="32"/>
      <c r="AT182" s="30"/>
      <c r="AU182" s="30"/>
      <c r="AV182" s="30"/>
      <c r="AW182" s="30"/>
      <c r="AX182" s="45"/>
      <c r="AY182" s="51"/>
      <c r="AZ182" s="16"/>
      <c r="BA182" s="16"/>
      <c r="BB182" s="16"/>
      <c r="BC182" s="16"/>
      <c r="BD182" s="16"/>
      <c r="BE182" s="32"/>
      <c r="BF182" s="30"/>
      <c r="BG182" s="30"/>
      <c r="BH182" s="30"/>
      <c r="BI182" s="30"/>
      <c r="BJ182" s="45"/>
      <c r="BK182" s="51"/>
      <c r="BL182" s="16"/>
      <c r="BM182" s="16">
        <v>30</v>
      </c>
      <c r="BN182" s="16"/>
      <c r="BO182" s="16" t="s">
        <v>43</v>
      </c>
      <c r="BP182" s="54">
        <v>2</v>
      </c>
    </row>
    <row r="183" spans="1:70" s="121" customFormat="1" ht="24.95" customHeight="1" x14ac:dyDescent="0.2">
      <c r="A183" s="111">
        <v>40</v>
      </c>
      <c r="B183" s="155"/>
      <c r="C183" s="112" t="s">
        <v>114</v>
      </c>
      <c r="D183" s="112" t="s">
        <v>59</v>
      </c>
      <c r="E183" s="113">
        <f t="shared" si="15"/>
        <v>30</v>
      </c>
      <c r="F183" s="113">
        <f t="shared" si="16"/>
        <v>6</v>
      </c>
      <c r="G183" s="113" t="str">
        <f t="shared" si="17"/>
        <v>Zal/ED</v>
      </c>
      <c r="H183" s="114"/>
      <c r="I183" s="115"/>
      <c r="J183" s="116"/>
      <c r="K183" s="111"/>
      <c r="L183" s="111"/>
      <c r="M183" s="111"/>
      <c r="N183" s="117"/>
      <c r="O183" s="118"/>
      <c r="P183" s="118"/>
      <c r="Q183" s="118"/>
      <c r="R183" s="118"/>
      <c r="S183" s="118"/>
      <c r="T183" s="118"/>
      <c r="U183" s="115"/>
      <c r="V183" s="111"/>
      <c r="W183" s="111"/>
      <c r="X183" s="111"/>
      <c r="Y183" s="111"/>
      <c r="Z183" s="117"/>
      <c r="AA183" s="125"/>
      <c r="AB183" s="118"/>
      <c r="AC183" s="118"/>
      <c r="AD183" s="118"/>
      <c r="AE183" s="118"/>
      <c r="AF183" s="118"/>
      <c r="AG183" s="115"/>
      <c r="AH183" s="111"/>
      <c r="AI183" s="111"/>
      <c r="AJ183" s="111"/>
      <c r="AK183" s="111"/>
      <c r="AL183" s="119"/>
      <c r="AM183" s="120"/>
      <c r="AN183" s="118"/>
      <c r="AO183" s="118"/>
      <c r="AP183" s="118"/>
      <c r="AQ183" s="118"/>
      <c r="AR183" s="118"/>
      <c r="AS183" s="115"/>
      <c r="AT183" s="111"/>
      <c r="AU183" s="111"/>
      <c r="AV183" s="111"/>
      <c r="AW183" s="111"/>
      <c r="AX183" s="119"/>
      <c r="AY183" s="120"/>
      <c r="AZ183" s="118"/>
      <c r="BA183" s="118"/>
      <c r="BB183" s="118"/>
      <c r="BC183" s="118"/>
      <c r="BD183" s="118"/>
      <c r="BE183" s="115"/>
      <c r="BF183" s="111"/>
      <c r="BG183" s="111"/>
      <c r="BH183" s="111"/>
      <c r="BI183" s="111"/>
      <c r="BJ183" s="119"/>
      <c r="BK183" s="120"/>
      <c r="BL183" s="118"/>
      <c r="BM183" s="118"/>
      <c r="BN183" s="118">
        <v>30</v>
      </c>
      <c r="BO183" s="118" t="s">
        <v>234</v>
      </c>
      <c r="BP183" s="54">
        <v>6</v>
      </c>
    </row>
    <row r="184" spans="1:70" s="3" customFormat="1" ht="24.95" customHeight="1" x14ac:dyDescent="0.2">
      <c r="A184" s="36">
        <v>41</v>
      </c>
      <c r="B184" s="155"/>
      <c r="C184" s="87" t="s">
        <v>328</v>
      </c>
      <c r="D184" s="87" t="s">
        <v>337</v>
      </c>
      <c r="E184" s="88">
        <f t="shared" si="15"/>
        <v>60</v>
      </c>
      <c r="F184" s="88">
        <f t="shared" si="16"/>
        <v>2</v>
      </c>
      <c r="G184" s="88" t="str">
        <f t="shared" si="17"/>
        <v>Zal</v>
      </c>
      <c r="H184" s="99"/>
      <c r="I184" s="100"/>
      <c r="J184" s="101"/>
      <c r="K184" s="102"/>
      <c r="L184" s="102"/>
      <c r="M184" s="102"/>
      <c r="N184" s="103"/>
      <c r="O184" s="94"/>
      <c r="P184" s="94"/>
      <c r="Q184" s="94"/>
      <c r="R184" s="94"/>
      <c r="S184" s="94"/>
      <c r="T184" s="94"/>
      <c r="U184" s="100"/>
      <c r="V184" s="102"/>
      <c r="W184" s="102"/>
      <c r="X184" s="102"/>
      <c r="Y184" s="102"/>
      <c r="Z184" s="103"/>
      <c r="AA184" s="124"/>
      <c r="AB184" s="94"/>
      <c r="AC184" s="94"/>
      <c r="AD184" s="94"/>
      <c r="AE184" s="94"/>
      <c r="AF184" s="94"/>
      <c r="AG184" s="100"/>
      <c r="AH184" s="102"/>
      <c r="AI184" s="102"/>
      <c r="AJ184" s="102"/>
      <c r="AK184" s="102"/>
      <c r="AL184" s="104"/>
      <c r="AM184" s="97"/>
      <c r="AN184" s="94"/>
      <c r="AO184" s="94"/>
      <c r="AP184" s="94"/>
      <c r="AQ184" s="94"/>
      <c r="AR184" s="94"/>
      <c r="AS184" s="100"/>
      <c r="AT184" s="102"/>
      <c r="AU184" s="102"/>
      <c r="AV184" s="102"/>
      <c r="AW184" s="102"/>
      <c r="AX184" s="104"/>
      <c r="AY184" s="97"/>
      <c r="AZ184" s="94"/>
      <c r="BA184" s="94"/>
      <c r="BB184" s="94"/>
      <c r="BC184" s="94"/>
      <c r="BD184" s="94"/>
      <c r="BE184" s="100"/>
      <c r="BF184" s="102"/>
      <c r="BG184" s="102"/>
      <c r="BH184" s="102"/>
      <c r="BI184" s="102"/>
      <c r="BJ184" s="104"/>
      <c r="BK184" s="97"/>
      <c r="BL184" s="94"/>
      <c r="BM184" s="94"/>
      <c r="BN184" s="94">
        <v>60</v>
      </c>
      <c r="BO184" s="94" t="s">
        <v>44</v>
      </c>
      <c r="BP184" s="98">
        <v>2</v>
      </c>
    </row>
    <row r="185" spans="1:70" ht="16.5" customHeight="1" x14ac:dyDescent="0.2">
      <c r="BQ185" s="4" t="s">
        <v>360</v>
      </c>
    </row>
    <row r="186" spans="1:70" ht="26.25" customHeight="1" x14ac:dyDescent="0.2">
      <c r="C186" s="180" t="s">
        <v>25</v>
      </c>
      <c r="D186" s="62" t="s">
        <v>16</v>
      </c>
      <c r="E186" s="30">
        <f>SUM(E8:E27,E29:E42,E44:E61)</f>
        <v>1545</v>
      </c>
      <c r="F186" s="30">
        <f>SUM(F8:F27,F29:F42,F44:F61)</f>
        <v>166</v>
      </c>
      <c r="I186" s="135">
        <f>SUM(I8:L27,I29:L42,I44:L61)</f>
        <v>285</v>
      </c>
      <c r="J186" s="136"/>
      <c r="K186" s="136"/>
      <c r="L186" s="136"/>
      <c r="M186" s="60"/>
      <c r="N186" s="77">
        <f>SUM(N8:N27,N29:N42,N44:N61)</f>
        <v>29</v>
      </c>
      <c r="O186" s="135">
        <f>SUM(O8:R27,O29:R42,O44:R61)</f>
        <v>270</v>
      </c>
      <c r="P186" s="136"/>
      <c r="Q186" s="136"/>
      <c r="R186" s="136"/>
      <c r="S186" s="60"/>
      <c r="T186" s="77">
        <f>SUM(T8:T27,T29:T42,T44:T61)</f>
        <v>27</v>
      </c>
      <c r="U186" s="135">
        <f>SUM(U8:X27,U29:X42,U44:X61)</f>
        <v>255</v>
      </c>
      <c r="V186" s="136"/>
      <c r="W186" s="136"/>
      <c r="X186" s="136"/>
      <c r="Y186" s="60"/>
      <c r="Z186" s="77">
        <f>SUM(Z8:Z27,Z29:Z42,Z44:Z61)</f>
        <v>30</v>
      </c>
      <c r="AA186" s="135">
        <f>SUM(AA8:AD27,AA29:AD42,AA44:AD61)</f>
        <v>200</v>
      </c>
      <c r="AB186" s="136"/>
      <c r="AC186" s="136"/>
      <c r="AD186" s="136"/>
      <c r="AE186" s="60"/>
      <c r="AF186" s="77">
        <f>SUM(AF8:AF27,AF29:AF42,AF44:AF61)</f>
        <v>22</v>
      </c>
      <c r="AG186" s="135">
        <f>SUM(AG8:AJ27,AG29:AJ42,AG44:AJ61)</f>
        <v>285</v>
      </c>
      <c r="AH186" s="136"/>
      <c r="AI186" s="136"/>
      <c r="AJ186" s="136"/>
      <c r="AK186" s="60"/>
      <c r="AL186" s="77">
        <f>SUM(AL8:AL27,AL29:AL42,AL44:AL61)</f>
        <v>32</v>
      </c>
      <c r="AM186" s="177">
        <f>SUM(AM8:AP27,AM29:AP42,AM44:AP61)</f>
        <v>250</v>
      </c>
      <c r="AN186" s="178"/>
      <c r="AO186" s="178"/>
      <c r="AP186" s="179"/>
      <c r="AQ186" s="60"/>
      <c r="AR186" s="77">
        <f>SUM(AR8:AR27,AR29:AR42,AR44:AR61)</f>
        <v>26</v>
      </c>
      <c r="AS186" s="135">
        <f>SUM(AS8:AV27,AS29:AV42,AS44:AV61)</f>
        <v>0</v>
      </c>
      <c r="AT186" s="136"/>
      <c r="AU186" s="136"/>
      <c r="AV186" s="136"/>
      <c r="AW186" s="60"/>
      <c r="AX186" s="77">
        <f>SUM(AX8:AX27,AX29:AX42,AX44:AX61)</f>
        <v>0</v>
      </c>
      <c r="AY186" s="135">
        <f>SUM(AY8:BB27,AY29:BB42,AY44:BB61)</f>
        <v>0</v>
      </c>
      <c r="AZ186" s="136"/>
      <c r="BA186" s="136"/>
      <c r="BB186" s="136"/>
      <c r="BC186" s="60"/>
      <c r="BD186" s="77">
        <f>SUM(BD8:BD27,BD29:BD42,BD44:BD61)</f>
        <v>0</v>
      </c>
      <c r="BE186" s="135">
        <f>SUM(BE8:BH27,BE29:BH42,BE44:BH61)</f>
        <v>0</v>
      </c>
      <c r="BF186" s="136"/>
      <c r="BG186" s="136"/>
      <c r="BH186" s="136"/>
      <c r="BI186" s="60"/>
      <c r="BJ186" s="77">
        <f>SUM(BJ8:BJ27,BJ29:BJ42,BJ44:BJ61)</f>
        <v>0</v>
      </c>
      <c r="BK186" s="135">
        <f>SUM(BK8:BN27,BK29:BN42,BK44:BN61)</f>
        <v>0</v>
      </c>
      <c r="BL186" s="136"/>
      <c r="BM186" s="136"/>
      <c r="BN186" s="136"/>
      <c r="BO186" s="60"/>
      <c r="BP186" s="77">
        <f>SUM(BP8:BP27,BP29:BP42,BP44:BP61)</f>
        <v>0</v>
      </c>
      <c r="BQ186" s="4">
        <f>I186+O186+U186+AA186+AG186+AM186+AS186+AY186+BE186+BK186</f>
        <v>1545</v>
      </c>
      <c r="BR186" s="4">
        <f>N186+T186+Z186+AF186+AL186+AR186+AX186+BD186+BJ186+BP186</f>
        <v>166</v>
      </c>
    </row>
    <row r="187" spans="1:70" ht="26.25" customHeight="1" x14ac:dyDescent="0.2">
      <c r="C187" s="180"/>
      <c r="D187" s="63" t="str">
        <f>B63</f>
        <v>edukacja i rehabilitacja osób z niepełnosprawnością intelektualną</v>
      </c>
      <c r="E187" s="64">
        <f>SUM(E63:E80,E82:E101)</f>
        <v>1110</v>
      </c>
      <c r="F187" s="64">
        <f>SUM(F63:F80,F82:F101)</f>
        <v>116</v>
      </c>
      <c r="I187" s="133">
        <f>SUM(I63:L80,I82:L101)</f>
        <v>0</v>
      </c>
      <c r="J187" s="134"/>
      <c r="K187" s="134"/>
      <c r="L187" s="134"/>
      <c r="M187" s="60"/>
      <c r="N187" s="77">
        <f>SUM(N63:N80,N82:N101)</f>
        <v>0</v>
      </c>
      <c r="O187" s="133">
        <f>SUM(O63:R80,O82:R101)</f>
        <v>0</v>
      </c>
      <c r="P187" s="134"/>
      <c r="Q187" s="134"/>
      <c r="R187" s="134"/>
      <c r="S187" s="60"/>
      <c r="T187" s="77">
        <f>SUM(T63:T80,T82:T101)</f>
        <v>0</v>
      </c>
      <c r="U187" s="133">
        <f>SUM(U63:X80,U82:X101)</f>
        <v>0</v>
      </c>
      <c r="V187" s="134"/>
      <c r="W187" s="134"/>
      <c r="X187" s="134"/>
      <c r="Y187" s="60"/>
      <c r="Z187" s="77">
        <f>SUM(Z63:Z80,Z82:Z101)</f>
        <v>0</v>
      </c>
      <c r="AA187" s="133">
        <f>SUM(AA63:AD80,AA82:AD101)</f>
        <v>0</v>
      </c>
      <c r="AB187" s="134"/>
      <c r="AC187" s="134"/>
      <c r="AD187" s="134"/>
      <c r="AE187" s="60"/>
      <c r="AF187" s="77">
        <f>SUM(AF63:AF80,AF82:AF101)</f>
        <v>0</v>
      </c>
      <c r="AG187" s="133">
        <f>SUM(AG63:AJ80,AG82:AJ101)</f>
        <v>0</v>
      </c>
      <c r="AH187" s="134"/>
      <c r="AI187" s="134"/>
      <c r="AJ187" s="134"/>
      <c r="AK187" s="60"/>
      <c r="AL187" s="77">
        <f>SUM(AL63:AL80,AL82:AL101)</f>
        <v>0</v>
      </c>
      <c r="AM187" s="177">
        <f>SUM(AM63:AP80,AM82:AP101)</f>
        <v>0</v>
      </c>
      <c r="AN187" s="178"/>
      <c r="AO187" s="178"/>
      <c r="AP187" s="179"/>
      <c r="AQ187" s="60"/>
      <c r="AR187" s="77">
        <f>SUM(AR63:AR80,AR82:AR101)</f>
        <v>0</v>
      </c>
      <c r="AS187" s="133">
        <f>SUM(AS63:AV80,AS82:AV101)</f>
        <v>300</v>
      </c>
      <c r="AT187" s="134"/>
      <c r="AU187" s="134"/>
      <c r="AV187" s="134"/>
      <c r="AW187" s="60"/>
      <c r="AX187" s="77">
        <f>SUM(AX63:AX80,AX82:AX101)</f>
        <v>30</v>
      </c>
      <c r="AY187" s="133">
        <f>SUM(AY63:BB80,AY82:BB101)</f>
        <v>270</v>
      </c>
      <c r="AZ187" s="134"/>
      <c r="BA187" s="134"/>
      <c r="BB187" s="134"/>
      <c r="BC187" s="60"/>
      <c r="BD187" s="77">
        <f>SUM(BD63:BD80,BD82:BD101)</f>
        <v>28</v>
      </c>
      <c r="BE187" s="133">
        <f>SUM(BE63:BH80,BE82:BH101)</f>
        <v>300</v>
      </c>
      <c r="BF187" s="134"/>
      <c r="BG187" s="134"/>
      <c r="BH187" s="134"/>
      <c r="BI187" s="60"/>
      <c r="BJ187" s="77">
        <f>SUM(BJ63:BJ80,BJ82:BJ101)</f>
        <v>30</v>
      </c>
      <c r="BK187" s="133">
        <f>SUM(BK63:BN80,BK82:BN101)</f>
        <v>240</v>
      </c>
      <c r="BL187" s="134"/>
      <c r="BM187" s="134"/>
      <c r="BN187" s="134"/>
      <c r="BO187" s="60"/>
      <c r="BP187" s="77">
        <f>SUM(BP63:BP80,BP82:BP101)</f>
        <v>28</v>
      </c>
      <c r="BQ187" s="4">
        <f t="shared" ref="BQ187:BQ201" si="21">I187+O187+U187+AA187+AG187+AM187+AS187+AY187+BE187+BK187</f>
        <v>1110</v>
      </c>
      <c r="BR187" s="4">
        <f>N187+T187+Z187+AF187+AL187+AR187+AX187+BD187+BJ187+BP187</f>
        <v>116</v>
      </c>
    </row>
    <row r="188" spans="1:70" ht="26.25" customHeight="1" x14ac:dyDescent="0.2">
      <c r="C188" s="180"/>
      <c r="D188" s="65" t="s">
        <v>359</v>
      </c>
      <c r="E188" s="66">
        <f>SUM(E103:E122,E124:E142)</f>
        <v>1110</v>
      </c>
      <c r="F188" s="66">
        <f>SUM(F103:F122,F124:F142)</f>
        <v>116</v>
      </c>
      <c r="I188" s="135">
        <f>SUM(I103:L122,I124:L142)</f>
        <v>0</v>
      </c>
      <c r="J188" s="136"/>
      <c r="K188" s="136"/>
      <c r="L188" s="136"/>
      <c r="M188" s="60"/>
      <c r="N188" s="77">
        <f>SUM(N103:N122,N124:N142)</f>
        <v>0</v>
      </c>
      <c r="O188" s="135">
        <f>SUM(O103:R122,O124:R142)</f>
        <v>0</v>
      </c>
      <c r="P188" s="136"/>
      <c r="Q188" s="136"/>
      <c r="R188" s="136"/>
      <c r="S188" s="60"/>
      <c r="T188" s="77">
        <f>SUM(T103:T122,T124:T142)</f>
        <v>0</v>
      </c>
      <c r="U188" s="135">
        <f>SUM(U103:X122,U124:X142)</f>
        <v>0</v>
      </c>
      <c r="V188" s="136"/>
      <c r="W188" s="136"/>
      <c r="X188" s="136"/>
      <c r="Y188" s="60"/>
      <c r="Z188" s="77">
        <f>SUM(Z103:Z122,Z124:Z142)</f>
        <v>0</v>
      </c>
      <c r="AA188" s="135">
        <f>SUM(AA103:AD122,AA124:AD142)</f>
        <v>0</v>
      </c>
      <c r="AB188" s="136"/>
      <c r="AC188" s="136"/>
      <c r="AD188" s="136"/>
      <c r="AE188" s="60"/>
      <c r="AF188" s="77">
        <f>SUM(AF103:AF122,AF124:AF142)</f>
        <v>0</v>
      </c>
      <c r="AG188" s="135">
        <f>SUM(AG103:AJ122,AG124:AJ142)</f>
        <v>0</v>
      </c>
      <c r="AH188" s="136"/>
      <c r="AI188" s="136"/>
      <c r="AJ188" s="136"/>
      <c r="AK188" s="60"/>
      <c r="AL188" s="77">
        <f>SUM(AL103:AL122,AL124:AL142)</f>
        <v>0</v>
      </c>
      <c r="AM188" s="177">
        <f>SUM(AM103:AP122,AM124:AP142)</f>
        <v>0</v>
      </c>
      <c r="AN188" s="178"/>
      <c r="AO188" s="178"/>
      <c r="AP188" s="179"/>
      <c r="AQ188" s="60"/>
      <c r="AR188" s="77">
        <f>SUM(AR103:AR122,AR124:AR142)</f>
        <v>0</v>
      </c>
      <c r="AS188" s="135">
        <f>SUM(AS103:AV122,AS124:AV142)</f>
        <v>300</v>
      </c>
      <c r="AT188" s="136"/>
      <c r="AU188" s="136"/>
      <c r="AV188" s="136"/>
      <c r="AW188" s="60"/>
      <c r="AX188" s="77">
        <f>SUM(AX103:AX122,AX124:AX142)</f>
        <v>30</v>
      </c>
      <c r="AY188" s="135">
        <f>SUM(AY103:BB122,AY124:BB142)</f>
        <v>270</v>
      </c>
      <c r="AZ188" s="136"/>
      <c r="BA188" s="136"/>
      <c r="BB188" s="136"/>
      <c r="BC188" s="60"/>
      <c r="BD188" s="77">
        <f>SUM(BD103:BD122,BD124:BD142)</f>
        <v>28</v>
      </c>
      <c r="BE188" s="135">
        <f>SUM(BE103:BH122,BE124:BH142)</f>
        <v>300</v>
      </c>
      <c r="BF188" s="136"/>
      <c r="BG188" s="136"/>
      <c r="BH188" s="136"/>
      <c r="BI188" s="60"/>
      <c r="BJ188" s="77">
        <f>SUM(BJ103:BJ122,BJ124:BJ142)</f>
        <v>30</v>
      </c>
      <c r="BK188" s="135">
        <f>SUM(BK103:BN122,BK124:BN142)</f>
        <v>240</v>
      </c>
      <c r="BL188" s="136"/>
      <c r="BM188" s="136"/>
      <c r="BN188" s="136"/>
      <c r="BO188" s="60"/>
      <c r="BP188" s="77">
        <f>SUM(BP103:BP122,BP124:BP142)</f>
        <v>28</v>
      </c>
      <c r="BQ188" s="4">
        <f t="shared" si="21"/>
        <v>1110</v>
      </c>
      <c r="BR188" s="4">
        <f>N188+T188+Z188+AF188+AL188+AR188+AX188+BD188+BJ188+BP188</f>
        <v>116</v>
      </c>
    </row>
    <row r="189" spans="1:70" ht="26.25" customHeight="1" x14ac:dyDescent="0.2">
      <c r="C189" s="180"/>
      <c r="D189" s="74" t="s">
        <v>272</v>
      </c>
      <c r="E189" s="73">
        <f>SUM(E144:E163,E165:E183)</f>
        <v>1110</v>
      </c>
      <c r="F189" s="73">
        <f>SUM(F144:F163,F165:F183)</f>
        <v>116</v>
      </c>
      <c r="I189" s="135">
        <f>SUM(I165:L183,I144:L163)</f>
        <v>0</v>
      </c>
      <c r="J189" s="136"/>
      <c r="K189" s="136"/>
      <c r="L189" s="136"/>
      <c r="M189" s="60"/>
      <c r="N189" s="77">
        <f>SUM(N165:N183,N144:N163)</f>
        <v>0</v>
      </c>
      <c r="O189" s="135">
        <f>SUM(O165:R183,O144:R163)</f>
        <v>0</v>
      </c>
      <c r="P189" s="136"/>
      <c r="Q189" s="136"/>
      <c r="R189" s="136"/>
      <c r="S189" s="60"/>
      <c r="T189" s="77">
        <f>SUM(T165:T183,T144:T163)</f>
        <v>0</v>
      </c>
      <c r="U189" s="135">
        <f>SUM(U165:X183,U144:X163)</f>
        <v>0</v>
      </c>
      <c r="V189" s="136"/>
      <c r="W189" s="136"/>
      <c r="X189" s="136"/>
      <c r="Y189" s="60"/>
      <c r="Z189" s="77">
        <f>SUM(Z165:Z183,Z144:Z163)</f>
        <v>0</v>
      </c>
      <c r="AA189" s="135">
        <f>SUM(AA165:AD183,AA144:AD163)</f>
        <v>0</v>
      </c>
      <c r="AB189" s="136"/>
      <c r="AC189" s="136"/>
      <c r="AD189" s="136"/>
      <c r="AE189" s="60"/>
      <c r="AF189" s="77">
        <f>SUM(AF165:AF183,AF144:AF163)</f>
        <v>0</v>
      </c>
      <c r="AG189" s="135">
        <f>SUM(AG165:AJ183,AG144:AJ163)</f>
        <v>0</v>
      </c>
      <c r="AH189" s="136"/>
      <c r="AI189" s="136"/>
      <c r="AJ189" s="136"/>
      <c r="AK189" s="60"/>
      <c r="AL189" s="77">
        <f>SUM(AL165:AL183,AL144:AL163)</f>
        <v>0</v>
      </c>
      <c r="AM189" s="135">
        <f>SUM(AM165:AP183,AM144:AP163)</f>
        <v>0</v>
      </c>
      <c r="AN189" s="136"/>
      <c r="AO189" s="136"/>
      <c r="AP189" s="136"/>
      <c r="AQ189" s="60"/>
      <c r="AR189" s="77">
        <f>SUM(AR165:AR183,AR144:AR163)</f>
        <v>0</v>
      </c>
      <c r="AS189" s="135">
        <f>SUM(AS165:AV183,AS144:AV163)</f>
        <v>300</v>
      </c>
      <c r="AT189" s="136"/>
      <c r="AU189" s="136"/>
      <c r="AV189" s="136"/>
      <c r="AW189" s="60"/>
      <c r="AX189" s="77">
        <f>SUM(AX165:AX183,AX144:AX163)</f>
        <v>30</v>
      </c>
      <c r="AY189" s="135">
        <f>SUM(AY165:BB183,AY144:BB163)</f>
        <v>270</v>
      </c>
      <c r="AZ189" s="136"/>
      <c r="BA189" s="136"/>
      <c r="BB189" s="136"/>
      <c r="BC189" s="60"/>
      <c r="BD189" s="77">
        <f>SUM(BD165:BD183,BD144:BD163)</f>
        <v>28</v>
      </c>
      <c r="BE189" s="135">
        <f>SUM(BE165:BH183,BE144:BH163)</f>
        <v>300</v>
      </c>
      <c r="BF189" s="136"/>
      <c r="BG189" s="136"/>
      <c r="BH189" s="136"/>
      <c r="BI189" s="60"/>
      <c r="BJ189" s="77">
        <f>SUM(BJ165:BJ183,BJ144:BJ163)</f>
        <v>30</v>
      </c>
      <c r="BK189" s="135">
        <f>SUM(BK165:BN183,BK144:BN163)</f>
        <v>240</v>
      </c>
      <c r="BL189" s="136"/>
      <c r="BM189" s="136"/>
      <c r="BN189" s="136"/>
      <c r="BO189" s="60"/>
      <c r="BP189" s="77">
        <f>SUM(BP165:BP183,BP144:BP163)</f>
        <v>28</v>
      </c>
      <c r="BQ189" s="4">
        <f t="shared" si="21"/>
        <v>1110</v>
      </c>
      <c r="BR189" s="4">
        <f>N189+T189+Z189+AF189+AL189+AR189+AX189+BD189+BJ189+BP189</f>
        <v>116</v>
      </c>
    </row>
    <row r="190" spans="1:70" ht="26.25" customHeight="1" x14ac:dyDescent="0.2">
      <c r="C190" s="180"/>
      <c r="D190" s="67"/>
      <c r="E190" s="68"/>
      <c r="F190" s="68"/>
      <c r="I190" s="20"/>
      <c r="J190" s="20"/>
      <c r="K190" s="8"/>
      <c r="L190" s="8"/>
      <c r="M190" s="20"/>
      <c r="N190" s="75"/>
      <c r="O190" s="20"/>
      <c r="P190" s="20"/>
      <c r="Q190" s="8"/>
      <c r="R190" s="8"/>
      <c r="S190" s="20"/>
      <c r="T190" s="75"/>
      <c r="U190" s="20"/>
      <c r="V190" s="20"/>
      <c r="W190" s="8"/>
      <c r="X190" s="8"/>
      <c r="Y190" s="20"/>
      <c r="Z190" s="75"/>
      <c r="AA190" s="20"/>
      <c r="AB190" s="20"/>
      <c r="AC190" s="8"/>
      <c r="AD190" s="8"/>
      <c r="AE190" s="20"/>
      <c r="AF190" s="75"/>
      <c r="AG190" s="20"/>
      <c r="AH190" s="20"/>
      <c r="AI190" s="8"/>
      <c r="AJ190" s="8"/>
      <c r="AK190" s="20"/>
      <c r="AL190" s="75"/>
      <c r="AM190" s="20"/>
      <c r="AN190" s="20"/>
      <c r="AO190" s="8"/>
      <c r="AP190" s="8"/>
      <c r="AQ190" s="20"/>
      <c r="AR190" s="75"/>
      <c r="AS190" s="20"/>
      <c r="AT190" s="20"/>
      <c r="AU190" s="8"/>
      <c r="AV190" s="8"/>
      <c r="AW190" s="20"/>
      <c r="AX190" s="75"/>
      <c r="AY190" s="20"/>
      <c r="AZ190" s="20"/>
      <c r="BA190" s="8"/>
      <c r="BB190" s="8"/>
      <c r="BC190" s="20"/>
      <c r="BD190" s="75"/>
      <c r="BE190" s="20"/>
      <c r="BF190" s="20"/>
      <c r="BG190" s="8"/>
      <c r="BH190" s="8"/>
      <c r="BI190" s="20"/>
      <c r="BJ190" s="75"/>
      <c r="BK190" s="20"/>
      <c r="BL190" s="20"/>
      <c r="BM190" s="8"/>
      <c r="BN190" s="8"/>
      <c r="BO190" s="20"/>
      <c r="BP190" s="75"/>
    </row>
    <row r="191" spans="1:70" ht="26.25" customHeight="1" x14ac:dyDescent="0.2">
      <c r="C191" s="180"/>
      <c r="D191" s="63" t="s">
        <v>175</v>
      </c>
      <c r="E191" s="64">
        <f>E28+E43+E62+E81+E102</f>
        <v>330</v>
      </c>
      <c r="F191" s="64">
        <f>F28+F43+F62+F81+F102</f>
        <v>19</v>
      </c>
      <c r="I191" s="133">
        <f>L28+L43+L62+L81+L102</f>
        <v>0</v>
      </c>
      <c r="J191" s="134"/>
      <c r="K191" s="134"/>
      <c r="L191" s="134"/>
      <c r="M191" s="60"/>
      <c r="N191" s="77">
        <f>N28+N43+N62+N81+N102</f>
        <v>0</v>
      </c>
      <c r="O191" s="133">
        <f>R28+R43+R62+R81+R102</f>
        <v>30</v>
      </c>
      <c r="P191" s="134"/>
      <c r="Q191" s="134"/>
      <c r="R191" s="134"/>
      <c r="S191" s="60"/>
      <c r="T191" s="77">
        <f>T28+T43+T62+T81+T102</f>
        <v>3</v>
      </c>
      <c r="U191" s="133">
        <f>X28+X43+X62+X81+X102</f>
        <v>0</v>
      </c>
      <c r="V191" s="134"/>
      <c r="W191" s="134"/>
      <c r="X191" s="134"/>
      <c r="Y191" s="60"/>
      <c r="Z191" s="77">
        <f>Z28+Z43+Z62+Z81+Z102</f>
        <v>0</v>
      </c>
      <c r="AA191" s="133">
        <f>AD28+AD43+AD62+AD81+AD102</f>
        <v>60</v>
      </c>
      <c r="AB191" s="134"/>
      <c r="AC191" s="134"/>
      <c r="AD191" s="134"/>
      <c r="AE191" s="60"/>
      <c r="AF191" s="77">
        <f>AF28+AF43+AF62+AF81+AF102</f>
        <v>8</v>
      </c>
      <c r="AG191" s="133">
        <f>AJ28+AJ43+AJ62+AJ81+AJ102</f>
        <v>0</v>
      </c>
      <c r="AH191" s="134"/>
      <c r="AI191" s="134"/>
      <c r="AJ191" s="134"/>
      <c r="AK191" s="60"/>
      <c r="AL191" s="77">
        <f>AL28+AL43+AL62+AL81+AL102</f>
        <v>0</v>
      </c>
      <c r="AM191" s="133">
        <f>AP28+AP43+AP62+AP81+AP102</f>
        <v>120</v>
      </c>
      <c r="AN191" s="134"/>
      <c r="AO191" s="134"/>
      <c r="AP191" s="134"/>
      <c r="AQ191" s="60"/>
      <c r="AR191" s="77">
        <f>AR28+AR43+AR62+AR81+AR102</f>
        <v>4</v>
      </c>
      <c r="AS191" s="133">
        <f>AV28+AV43+AV62+AV81+AV102</f>
        <v>0</v>
      </c>
      <c r="AT191" s="134"/>
      <c r="AU191" s="134"/>
      <c r="AV191" s="134"/>
      <c r="AW191" s="60"/>
      <c r="AX191" s="77">
        <f>AX28+AX43+AX62+AX81+AX102</f>
        <v>0</v>
      </c>
      <c r="AY191" s="133">
        <f>BB28+BB43+BB62+BB81+BB102</f>
        <v>60</v>
      </c>
      <c r="AZ191" s="134"/>
      <c r="BA191" s="134"/>
      <c r="BB191" s="134"/>
      <c r="BC191" s="60"/>
      <c r="BD191" s="77">
        <f>BD28+BD43+BD62+BD81+BD102</f>
        <v>2</v>
      </c>
      <c r="BE191" s="133">
        <f>BH28+BH43+BH62+BH81+BH102</f>
        <v>0</v>
      </c>
      <c r="BF191" s="134"/>
      <c r="BG191" s="134"/>
      <c r="BH191" s="134"/>
      <c r="BI191" s="60"/>
      <c r="BJ191" s="77">
        <f>BJ28+BJ43+BJ62+BJ81+BJ102</f>
        <v>0</v>
      </c>
      <c r="BK191" s="133">
        <f>BN28+BN43+BN62+BN81+BN102</f>
        <v>60</v>
      </c>
      <c r="BL191" s="134"/>
      <c r="BM191" s="134"/>
      <c r="BN191" s="134"/>
      <c r="BO191" s="60"/>
      <c r="BP191" s="77">
        <f>BP28+BP43+BP62+BP81+BP102</f>
        <v>2</v>
      </c>
      <c r="BQ191" s="4">
        <f t="shared" si="21"/>
        <v>330</v>
      </c>
      <c r="BR191" s="4">
        <f>N191+T191+Z191+AF191+AL191+AR191+AX191+BD191+BJ191+BP191</f>
        <v>19</v>
      </c>
    </row>
    <row r="192" spans="1:70" ht="26.25" customHeight="1" x14ac:dyDescent="0.2">
      <c r="C192" s="180"/>
      <c r="D192" s="65" t="s">
        <v>267</v>
      </c>
      <c r="E192" s="66">
        <f>E28+E43+E62+E123+E143</f>
        <v>330</v>
      </c>
      <c r="F192" s="66">
        <f>F28+F43+F62+F123+F143</f>
        <v>19</v>
      </c>
      <c r="I192" s="133">
        <f>L28+L43+L62+L123+L143</f>
        <v>0</v>
      </c>
      <c r="J192" s="134"/>
      <c r="K192" s="134"/>
      <c r="L192" s="134"/>
      <c r="M192" s="60"/>
      <c r="N192" s="77">
        <f>N28+N43+N62+N123+N143</f>
        <v>0</v>
      </c>
      <c r="O192" s="133">
        <f>R28+R43+R62+R123+R143</f>
        <v>30</v>
      </c>
      <c r="P192" s="134"/>
      <c r="Q192" s="134"/>
      <c r="R192" s="134"/>
      <c r="S192" s="60"/>
      <c r="T192" s="77">
        <f>T28+T43+T62+T123+T143</f>
        <v>3</v>
      </c>
      <c r="U192" s="133">
        <f>X28+X43+X62+X123+X143</f>
        <v>0</v>
      </c>
      <c r="V192" s="134"/>
      <c r="W192" s="134"/>
      <c r="X192" s="134"/>
      <c r="Y192" s="60"/>
      <c r="Z192" s="77">
        <f>Z28+Z43+Z62+Z123+Z143</f>
        <v>0</v>
      </c>
      <c r="AA192" s="133">
        <f>AD28+AD43+AD62+AD123+AD143</f>
        <v>60</v>
      </c>
      <c r="AB192" s="134"/>
      <c r="AC192" s="134"/>
      <c r="AD192" s="134"/>
      <c r="AE192" s="60"/>
      <c r="AF192" s="77">
        <f>AF28+AF43+AF62+AF123+AF143</f>
        <v>8</v>
      </c>
      <c r="AG192" s="133">
        <f>AJ28+AJ43+AJ62+AJ123+AJ143</f>
        <v>0</v>
      </c>
      <c r="AH192" s="134"/>
      <c r="AI192" s="134"/>
      <c r="AJ192" s="134"/>
      <c r="AK192" s="60"/>
      <c r="AL192" s="77">
        <f>AL28+AL43+AL62+AL123+AL143</f>
        <v>0</v>
      </c>
      <c r="AM192" s="133">
        <f>AP28+AP43+AP62+AP123+AP143</f>
        <v>120</v>
      </c>
      <c r="AN192" s="134"/>
      <c r="AO192" s="134"/>
      <c r="AP192" s="134"/>
      <c r="AQ192" s="60"/>
      <c r="AR192" s="77">
        <f>AR28+AR43+AR62+AR123+AR143</f>
        <v>4</v>
      </c>
      <c r="AS192" s="133">
        <f>AV28+AV43+AV62+AV123+AV143</f>
        <v>0</v>
      </c>
      <c r="AT192" s="134"/>
      <c r="AU192" s="134"/>
      <c r="AV192" s="134"/>
      <c r="AW192" s="60"/>
      <c r="AX192" s="77">
        <f>AX28+AX43+AX62+AX123+AX143</f>
        <v>0</v>
      </c>
      <c r="AY192" s="133">
        <f>BB28+BB43+BB62+BB123+BB143</f>
        <v>60</v>
      </c>
      <c r="AZ192" s="134"/>
      <c r="BA192" s="134"/>
      <c r="BB192" s="134"/>
      <c r="BC192" s="60"/>
      <c r="BD192" s="77">
        <f>BD28+BD43+BD62+BD123+BD143</f>
        <v>2</v>
      </c>
      <c r="BE192" s="133">
        <f>BH28+BH43+BH62+BH123+BH143</f>
        <v>0</v>
      </c>
      <c r="BF192" s="134"/>
      <c r="BG192" s="134"/>
      <c r="BH192" s="134"/>
      <c r="BI192" s="60"/>
      <c r="BJ192" s="77">
        <f>BJ28+BJ43+BJ62+BJ123+BJ143</f>
        <v>0</v>
      </c>
      <c r="BK192" s="133">
        <f>BN28+BN43+BN62+BN123+BN143</f>
        <v>60</v>
      </c>
      <c r="BL192" s="134"/>
      <c r="BM192" s="134"/>
      <c r="BN192" s="134"/>
      <c r="BO192" s="60"/>
      <c r="BP192" s="77">
        <f>BP28+BP43+BP62+BP123+BP143</f>
        <v>2</v>
      </c>
      <c r="BQ192" s="4">
        <f t="shared" si="21"/>
        <v>330</v>
      </c>
      <c r="BR192" s="4">
        <f>N192+T192+Z192+AF192+AL192+AR192+AX192+BD192+BJ192+BP192</f>
        <v>19</v>
      </c>
    </row>
    <row r="193" spans="3:70" ht="26.25" customHeight="1" x14ac:dyDescent="0.2">
      <c r="C193" s="180"/>
      <c r="D193" s="74" t="s">
        <v>355</v>
      </c>
      <c r="E193" s="73">
        <f>E28+E43+E62+E164+E184</f>
        <v>330</v>
      </c>
      <c r="F193" s="73">
        <f>F28+F43+F62+F164+F184</f>
        <v>19</v>
      </c>
      <c r="I193" s="135">
        <f>L28+L43+L62+L164+L184</f>
        <v>0</v>
      </c>
      <c r="J193" s="136"/>
      <c r="K193" s="136"/>
      <c r="L193" s="136"/>
      <c r="M193" s="60"/>
      <c r="N193" s="77">
        <f>N28+N43+N62+N164+N184</f>
        <v>0</v>
      </c>
      <c r="O193" s="135">
        <f>R28+R43+R62+R164+R184</f>
        <v>30</v>
      </c>
      <c r="P193" s="136"/>
      <c r="Q193" s="136"/>
      <c r="R193" s="136"/>
      <c r="S193" s="60"/>
      <c r="T193" s="77">
        <f>T28+T43+T62+T164+T184</f>
        <v>3</v>
      </c>
      <c r="U193" s="135">
        <f>X28+X43+X62+X164+X184</f>
        <v>0</v>
      </c>
      <c r="V193" s="136"/>
      <c r="W193" s="136"/>
      <c r="X193" s="136"/>
      <c r="Y193" s="60"/>
      <c r="Z193" s="77">
        <f>Z28+Z43+Z62+Z164+Z184</f>
        <v>0</v>
      </c>
      <c r="AA193" s="135">
        <f>AD28+AD43+AD62+AD164+AD184</f>
        <v>60</v>
      </c>
      <c r="AB193" s="136"/>
      <c r="AC193" s="136"/>
      <c r="AD193" s="136"/>
      <c r="AE193" s="60"/>
      <c r="AF193" s="77">
        <f>AF28+AF43+AF62+AF164+AF184</f>
        <v>8</v>
      </c>
      <c r="AG193" s="135">
        <f>AJ28+AJ43+AJ62+AJ164+AJ184</f>
        <v>0</v>
      </c>
      <c r="AH193" s="136"/>
      <c r="AI193" s="136"/>
      <c r="AJ193" s="136"/>
      <c r="AK193" s="60"/>
      <c r="AL193" s="77">
        <f>AL28+AL43+AL62+AL164+AL184</f>
        <v>0</v>
      </c>
      <c r="AM193" s="135">
        <f>AP28+AP43+AP62+AP164+AP184</f>
        <v>120</v>
      </c>
      <c r="AN193" s="136"/>
      <c r="AO193" s="136"/>
      <c r="AP193" s="136"/>
      <c r="AQ193" s="60"/>
      <c r="AR193" s="77">
        <f>AR28+AR43+AR62+AR164+AR184</f>
        <v>4</v>
      </c>
      <c r="AS193" s="135">
        <f>AV28+AV43+AV62+AV164+AV184</f>
        <v>0</v>
      </c>
      <c r="AT193" s="136"/>
      <c r="AU193" s="136"/>
      <c r="AV193" s="136"/>
      <c r="AW193" s="60"/>
      <c r="AX193" s="77">
        <f>AX28+AX43+AX62+AX164+AX184</f>
        <v>0</v>
      </c>
      <c r="AY193" s="135">
        <f>BB28+BB43+BB62+BB164+BB184</f>
        <v>60</v>
      </c>
      <c r="AZ193" s="136"/>
      <c r="BA193" s="136"/>
      <c r="BB193" s="136"/>
      <c r="BC193" s="60"/>
      <c r="BD193" s="77">
        <f>BD28+BD43+BD62+BD164+BD184</f>
        <v>2</v>
      </c>
      <c r="BE193" s="135">
        <f>BH28+BH43+BH62+BH164+BH184</f>
        <v>0</v>
      </c>
      <c r="BF193" s="136"/>
      <c r="BG193" s="136"/>
      <c r="BH193" s="136"/>
      <c r="BI193" s="60"/>
      <c r="BJ193" s="77">
        <f>BJ28+BJ43+BJ62+BJ164+BJ184</f>
        <v>0</v>
      </c>
      <c r="BK193" s="135">
        <f>BN28+BN43+BN62+BN164+BN184</f>
        <v>60</v>
      </c>
      <c r="BL193" s="136"/>
      <c r="BM193" s="136"/>
      <c r="BN193" s="136"/>
      <c r="BO193" s="60"/>
      <c r="BP193" s="77">
        <f>BP28+BP43+BP62+BP164+BP184</f>
        <v>2</v>
      </c>
      <c r="BQ193" s="4">
        <f t="shared" si="21"/>
        <v>330</v>
      </c>
      <c r="BR193" s="4">
        <f>N193+T193+Z193+AF193+AL193+AR193+AX193+BD193+BJ193+BP193</f>
        <v>19</v>
      </c>
    </row>
    <row r="194" spans="3:70" ht="26.25" customHeight="1" x14ac:dyDescent="0.2">
      <c r="C194" s="180"/>
      <c r="D194" s="69"/>
      <c r="E194" s="68"/>
      <c r="F194" s="68"/>
      <c r="N194" s="76"/>
      <c r="T194" s="76"/>
      <c r="Z194" s="76"/>
      <c r="AF194" s="76"/>
      <c r="AJ194" s="5"/>
      <c r="AL194" s="76"/>
      <c r="AR194" s="76"/>
      <c r="AV194" s="5"/>
      <c r="AX194" s="76"/>
      <c r="BD194" s="76"/>
      <c r="BH194" s="5"/>
      <c r="BJ194" s="76"/>
      <c r="BP194" s="76"/>
    </row>
    <row r="195" spans="3:70" ht="26.25" customHeight="1" x14ac:dyDescent="0.2">
      <c r="C195" s="180"/>
      <c r="D195" s="63" t="s">
        <v>177</v>
      </c>
      <c r="E195" s="64">
        <f>E186+E187</f>
        <v>2655</v>
      </c>
      <c r="F195" s="64">
        <f>F186+F187</f>
        <v>282</v>
      </c>
      <c r="I195" s="131">
        <f>SUM(I63:L80,I82:L101)+I186</f>
        <v>285</v>
      </c>
      <c r="J195" s="132"/>
      <c r="K195" s="132"/>
      <c r="L195" s="132"/>
      <c r="M195" s="15"/>
      <c r="N195" s="77">
        <f>SUM(N63:N80,N82:N101)+N186</f>
        <v>29</v>
      </c>
      <c r="O195" s="131">
        <f>SUM(O63:R80,O82:R101)+O186</f>
        <v>270</v>
      </c>
      <c r="P195" s="132"/>
      <c r="Q195" s="132"/>
      <c r="R195" s="132"/>
      <c r="S195" s="15"/>
      <c r="T195" s="77">
        <f>SUM(T63:T80,T82:T101)+T186</f>
        <v>27</v>
      </c>
      <c r="U195" s="131">
        <f>SUM(U63:X80,U82:X101)+U186</f>
        <v>255</v>
      </c>
      <c r="V195" s="132"/>
      <c r="W195" s="132"/>
      <c r="X195" s="132"/>
      <c r="Y195" s="15"/>
      <c r="Z195" s="77">
        <f>SUM(Z63:Z80,Z82:Z101)+Z186</f>
        <v>30</v>
      </c>
      <c r="AA195" s="131">
        <f>SUM(AA63:AD80,AA82:AD101)+AA186</f>
        <v>200</v>
      </c>
      <c r="AB195" s="132"/>
      <c r="AC195" s="132"/>
      <c r="AD195" s="132"/>
      <c r="AE195" s="15"/>
      <c r="AF195" s="77">
        <f>SUM(AF63:AF80,AF82:AF101)+AF186</f>
        <v>22</v>
      </c>
      <c r="AG195" s="131">
        <f>SUM(AG63:AJ80,AG82:AJ101)+AG186</f>
        <v>285</v>
      </c>
      <c r="AH195" s="132"/>
      <c r="AI195" s="132"/>
      <c r="AJ195" s="132"/>
      <c r="AK195" s="15"/>
      <c r="AL195" s="77">
        <f>SUM(AL63:AL80,AL82:AL101)+AL186</f>
        <v>32</v>
      </c>
      <c r="AM195" s="131">
        <f>SUM(AM63:AP80,AM82:AP101)+AM186</f>
        <v>250</v>
      </c>
      <c r="AN195" s="132"/>
      <c r="AO195" s="132"/>
      <c r="AP195" s="132"/>
      <c r="AQ195" s="15"/>
      <c r="AR195" s="77">
        <f>SUM(AR63:AR80,AR82:AR101)+AR186</f>
        <v>26</v>
      </c>
      <c r="AS195" s="131">
        <f>SUM(AS63:AV80,AS82:AV101)+AS186</f>
        <v>300</v>
      </c>
      <c r="AT195" s="132"/>
      <c r="AU195" s="132"/>
      <c r="AV195" s="132"/>
      <c r="AW195" s="15"/>
      <c r="AX195" s="77">
        <f>SUM(AX63:AX80,AX82:AX101)+AX186</f>
        <v>30</v>
      </c>
      <c r="AY195" s="131">
        <f>SUM(AY63:BB80,AY82:BB101)+AY186</f>
        <v>270</v>
      </c>
      <c r="AZ195" s="132"/>
      <c r="BA195" s="132"/>
      <c r="BB195" s="132"/>
      <c r="BC195" s="15"/>
      <c r="BD195" s="77">
        <f>SUM(BD63:BD80,BD82:BD101)+BD186</f>
        <v>28</v>
      </c>
      <c r="BE195" s="131">
        <f>SUM(BE63:BH80,BE82:BH101)+BE186</f>
        <v>300</v>
      </c>
      <c r="BF195" s="132"/>
      <c r="BG195" s="132"/>
      <c r="BH195" s="132"/>
      <c r="BI195" s="15"/>
      <c r="BJ195" s="77">
        <f>SUM(BJ63:BJ80,BJ82:BJ101)+BJ186</f>
        <v>30</v>
      </c>
      <c r="BK195" s="131">
        <f>SUM(BK63:BN80,BK82:BN101)+BK186</f>
        <v>240</v>
      </c>
      <c r="BL195" s="132"/>
      <c r="BM195" s="132"/>
      <c r="BN195" s="132"/>
      <c r="BO195" s="15"/>
      <c r="BP195" s="77">
        <f>SUM(BP63:BP80,BP82:BP101)+BP186</f>
        <v>28</v>
      </c>
      <c r="BQ195" s="4">
        <f t="shared" si="21"/>
        <v>2655</v>
      </c>
      <c r="BR195" s="4">
        <f>N195+T195+Z195+AF195+AL195+AR195+AX195+BD195+BJ195+BP195</f>
        <v>282</v>
      </c>
    </row>
    <row r="196" spans="3:70" ht="26.25" customHeight="1" x14ac:dyDescent="0.2">
      <c r="C196" s="180"/>
      <c r="D196" s="65" t="s">
        <v>268</v>
      </c>
      <c r="E196" s="66">
        <f>E186+E188</f>
        <v>2655</v>
      </c>
      <c r="F196" s="66">
        <f>F186+F188</f>
        <v>282</v>
      </c>
      <c r="I196" s="131">
        <f>SUM(I103:L122,I124:L142)+I186</f>
        <v>285</v>
      </c>
      <c r="J196" s="132"/>
      <c r="K196" s="132"/>
      <c r="L196" s="132"/>
      <c r="M196" s="15"/>
      <c r="N196" s="77">
        <f>SUM(N103:N122,N124:N142)+N186</f>
        <v>29</v>
      </c>
      <c r="O196" s="131">
        <f>SUM(O103:R122,O124:R142)+O186</f>
        <v>270</v>
      </c>
      <c r="P196" s="132"/>
      <c r="Q196" s="132"/>
      <c r="R196" s="132"/>
      <c r="S196" s="15"/>
      <c r="T196" s="77">
        <f>SUM(T103:T122,T124:T142)+T186</f>
        <v>27</v>
      </c>
      <c r="U196" s="131">
        <f>SUM(U103:X122,U124:X142)+U186</f>
        <v>255</v>
      </c>
      <c r="V196" s="132"/>
      <c r="W196" s="132"/>
      <c r="X196" s="132"/>
      <c r="Y196" s="15"/>
      <c r="Z196" s="77">
        <f>SUM(Z103:Z122,Z124:Z142)+Z186</f>
        <v>30</v>
      </c>
      <c r="AA196" s="131">
        <f>SUM(AA103:AD122,AA124:AD142)+AA186</f>
        <v>200</v>
      </c>
      <c r="AB196" s="132"/>
      <c r="AC196" s="132"/>
      <c r="AD196" s="132"/>
      <c r="AE196" s="15"/>
      <c r="AF196" s="77">
        <f>SUM(AF103:AF122,AF124:AF142)+AF186</f>
        <v>22</v>
      </c>
      <c r="AG196" s="131">
        <f>SUM(AG103:AJ122,AG124:AJ142)+AG186</f>
        <v>285</v>
      </c>
      <c r="AH196" s="132"/>
      <c r="AI196" s="132"/>
      <c r="AJ196" s="132"/>
      <c r="AK196" s="15"/>
      <c r="AL196" s="77">
        <f>SUM(AL103:AL122,AL124:AL142)+AL186</f>
        <v>32</v>
      </c>
      <c r="AM196" s="131">
        <f>SUM(AM103:AP122,AM124:AP142)+AM186</f>
        <v>250</v>
      </c>
      <c r="AN196" s="132"/>
      <c r="AO196" s="132"/>
      <c r="AP196" s="132"/>
      <c r="AQ196" s="15"/>
      <c r="AR196" s="77">
        <f>SUM(AR103:AR122,AR124:AR142)+AR186</f>
        <v>26</v>
      </c>
      <c r="AS196" s="131">
        <f>SUM(AS103:AV122,AS124:AV142)+AS186</f>
        <v>300</v>
      </c>
      <c r="AT196" s="132"/>
      <c r="AU196" s="132"/>
      <c r="AV196" s="132"/>
      <c r="AW196" s="15"/>
      <c r="AX196" s="77">
        <f>SUM(AX103:AX122,AX124:AX142)+AX186</f>
        <v>30</v>
      </c>
      <c r="AY196" s="131">
        <f>SUM(AY103:BB122,AY124:BB142)+AY186</f>
        <v>270</v>
      </c>
      <c r="AZ196" s="132"/>
      <c r="BA196" s="132"/>
      <c r="BB196" s="132"/>
      <c r="BC196" s="15"/>
      <c r="BD196" s="77">
        <f>SUM(BD103:BD122,BD124:BD142)+BD186</f>
        <v>28</v>
      </c>
      <c r="BE196" s="131">
        <f>SUM(BE103:BH122,BE124:BH142)+BE186</f>
        <v>300</v>
      </c>
      <c r="BF196" s="132"/>
      <c r="BG196" s="132"/>
      <c r="BH196" s="132"/>
      <c r="BI196" s="15"/>
      <c r="BJ196" s="77">
        <f>SUM(BJ103:BJ122,BJ124:BJ142)+BJ186</f>
        <v>30</v>
      </c>
      <c r="BK196" s="131">
        <f>SUM(BK103:BN122,BK124:BN142)+BK186</f>
        <v>240</v>
      </c>
      <c r="BL196" s="132"/>
      <c r="BM196" s="132"/>
      <c r="BN196" s="132"/>
      <c r="BO196" s="15"/>
      <c r="BP196" s="77">
        <f>SUM(BP103:BP122,BP124:BP142)+BP186</f>
        <v>28</v>
      </c>
      <c r="BQ196" s="4">
        <f t="shared" si="21"/>
        <v>2655</v>
      </c>
      <c r="BR196" s="4">
        <f>N196+T196+Z196+AF196+AL196+AR196+AX196+BD196+BJ196+BP196</f>
        <v>282</v>
      </c>
    </row>
    <row r="197" spans="3:70" ht="26.25" customHeight="1" x14ac:dyDescent="0.2">
      <c r="C197" s="180"/>
      <c r="D197" s="74" t="s">
        <v>272</v>
      </c>
      <c r="E197" s="73">
        <f>E186+E189</f>
        <v>2655</v>
      </c>
      <c r="F197" s="73">
        <f>F186+F189</f>
        <v>282</v>
      </c>
      <c r="I197" s="131">
        <f>SUM(I165:L183,I144:L163)+I186</f>
        <v>285</v>
      </c>
      <c r="J197" s="132"/>
      <c r="K197" s="132"/>
      <c r="L197" s="132"/>
      <c r="M197" s="15"/>
      <c r="N197" s="77">
        <f>SUM(N165:N183,N144:N163)+N186</f>
        <v>29</v>
      </c>
      <c r="O197" s="131">
        <f>SUM(O165:R183,O144:R163)+O186</f>
        <v>270</v>
      </c>
      <c r="P197" s="132"/>
      <c r="Q197" s="132"/>
      <c r="R197" s="132"/>
      <c r="S197" s="15"/>
      <c r="T197" s="77">
        <f>SUM(T165:T183,T144:T163)+T186</f>
        <v>27</v>
      </c>
      <c r="U197" s="131">
        <f>SUM(U165:X183,U144:X163)+U186</f>
        <v>255</v>
      </c>
      <c r="V197" s="132"/>
      <c r="W197" s="132"/>
      <c r="X197" s="132"/>
      <c r="Y197" s="15"/>
      <c r="Z197" s="77">
        <f>SUM(Z165:Z183,Z144:Z163)+Z186</f>
        <v>30</v>
      </c>
      <c r="AA197" s="131">
        <f>SUM(AA165:AD183,AA144:AD163)+AA186</f>
        <v>200</v>
      </c>
      <c r="AB197" s="132"/>
      <c r="AC197" s="132"/>
      <c r="AD197" s="132"/>
      <c r="AE197" s="15"/>
      <c r="AF197" s="77">
        <f>SUM(AF165:AF183,AF144:AF163)+AF186</f>
        <v>22</v>
      </c>
      <c r="AG197" s="131">
        <f>SUM(AG165:AJ183,AG144:AJ163)+AG186</f>
        <v>285</v>
      </c>
      <c r="AH197" s="132"/>
      <c r="AI197" s="132"/>
      <c r="AJ197" s="132"/>
      <c r="AK197" s="15"/>
      <c r="AL197" s="77">
        <f>SUM(AL165:AL183,AL144:AL163)+AL186</f>
        <v>32</v>
      </c>
      <c r="AM197" s="131">
        <f>SUM(AM165:AP183,AM144:AP163)+AM186</f>
        <v>250</v>
      </c>
      <c r="AN197" s="132"/>
      <c r="AO197" s="132"/>
      <c r="AP197" s="132"/>
      <c r="AQ197" s="15"/>
      <c r="AR197" s="77">
        <f>SUM(AR165:AR183,AR144:AR163)+AR186</f>
        <v>26</v>
      </c>
      <c r="AS197" s="131">
        <f>SUM(AS165:AV183,AS144:AV163)+AS186</f>
        <v>300</v>
      </c>
      <c r="AT197" s="132"/>
      <c r="AU197" s="132"/>
      <c r="AV197" s="132"/>
      <c r="AW197" s="15"/>
      <c r="AX197" s="77">
        <f>SUM(AX165:AX183,AX144:AX163)+AX186</f>
        <v>30</v>
      </c>
      <c r="AY197" s="131">
        <f>SUM(AY165:BB183,AY144:BB163)+AY186</f>
        <v>270</v>
      </c>
      <c r="AZ197" s="132"/>
      <c r="BA197" s="132"/>
      <c r="BB197" s="132"/>
      <c r="BC197" s="15"/>
      <c r="BD197" s="77">
        <f>SUM(BD165:BD183,BD144:BD163)+BD186</f>
        <v>28</v>
      </c>
      <c r="BE197" s="131">
        <f>SUM(BE165:BH183,BE144:BH163)+BE186</f>
        <v>300</v>
      </c>
      <c r="BF197" s="132"/>
      <c r="BG197" s="132"/>
      <c r="BH197" s="132"/>
      <c r="BI197" s="15"/>
      <c r="BJ197" s="77">
        <f>SUM(BJ165:BJ183,BJ144:BJ163)+BJ186</f>
        <v>30</v>
      </c>
      <c r="BK197" s="131">
        <f>SUM(BK165:BN183,BK144:BN163)+BK186</f>
        <v>240</v>
      </c>
      <c r="BL197" s="132"/>
      <c r="BM197" s="132"/>
      <c r="BN197" s="132"/>
      <c r="BO197" s="15"/>
      <c r="BP197" s="77">
        <f>SUM(BP165:BP183,BP144:BP163)+BP186</f>
        <v>28</v>
      </c>
      <c r="BQ197" s="4">
        <f t="shared" si="21"/>
        <v>2655</v>
      </c>
      <c r="BR197" s="4">
        <f>N197+T197+Z197+AF197+AL197+AR197+AX197+BD197+BJ197+BP197</f>
        <v>282</v>
      </c>
    </row>
    <row r="198" spans="3:70" ht="26.25" customHeight="1" x14ac:dyDescent="0.2">
      <c r="C198" s="180"/>
      <c r="D198" s="67"/>
      <c r="E198" s="68"/>
      <c r="F198" s="68"/>
      <c r="N198" s="76"/>
      <c r="T198" s="76"/>
      <c r="Z198" s="76"/>
      <c r="AF198" s="76"/>
      <c r="AJ198" s="5"/>
      <c r="AL198" s="76"/>
      <c r="AR198" s="76"/>
      <c r="AV198" s="5"/>
      <c r="AX198" s="76"/>
      <c r="BD198" s="76"/>
      <c r="BH198" s="5"/>
      <c r="BJ198" s="76"/>
      <c r="BP198" s="76"/>
    </row>
    <row r="199" spans="3:70" ht="26.25" customHeight="1" x14ac:dyDescent="0.2">
      <c r="C199" s="180"/>
      <c r="D199" s="63" t="s">
        <v>176</v>
      </c>
      <c r="E199" s="64">
        <f t="shared" ref="E199:F201" si="22">E191+E195</f>
        <v>2985</v>
      </c>
      <c r="F199" s="64">
        <f t="shared" si="22"/>
        <v>301</v>
      </c>
      <c r="I199" s="131">
        <f>SUM(I8:L102)</f>
        <v>285</v>
      </c>
      <c r="J199" s="132"/>
      <c r="K199" s="132"/>
      <c r="L199" s="132"/>
      <c r="M199" s="15"/>
      <c r="N199" s="77">
        <f>SUM(N8:N102)</f>
        <v>29</v>
      </c>
      <c r="O199" s="131">
        <f>SUM(O8:R102)</f>
        <v>300</v>
      </c>
      <c r="P199" s="132"/>
      <c r="Q199" s="132"/>
      <c r="R199" s="132"/>
      <c r="S199" s="15"/>
      <c r="T199" s="77">
        <f>SUM(T8:T102)</f>
        <v>30</v>
      </c>
      <c r="U199" s="131">
        <f>SUM(U8:X102)</f>
        <v>255</v>
      </c>
      <c r="V199" s="132"/>
      <c r="W199" s="132"/>
      <c r="X199" s="132"/>
      <c r="Y199" s="15"/>
      <c r="Z199" s="77">
        <f>SUM(Z8:Z102)</f>
        <v>30</v>
      </c>
      <c r="AA199" s="131">
        <f>SUM(AA8:AD102)</f>
        <v>260</v>
      </c>
      <c r="AB199" s="132"/>
      <c r="AC199" s="132"/>
      <c r="AD199" s="132"/>
      <c r="AE199" s="15"/>
      <c r="AF199" s="77">
        <f>SUM(AF8:AF102)</f>
        <v>30</v>
      </c>
      <c r="AG199" s="131">
        <f>SUM(AG8:AJ102)</f>
        <v>285</v>
      </c>
      <c r="AH199" s="132"/>
      <c r="AI199" s="132"/>
      <c r="AJ199" s="132"/>
      <c r="AK199" s="15"/>
      <c r="AL199" s="77">
        <f>SUM(AL8:AL102)</f>
        <v>32</v>
      </c>
      <c r="AM199" s="131">
        <f>SUM(AM8:AP102)</f>
        <v>370</v>
      </c>
      <c r="AN199" s="132"/>
      <c r="AO199" s="132"/>
      <c r="AP199" s="132"/>
      <c r="AQ199" s="15"/>
      <c r="AR199" s="77">
        <f>SUM(AR8:AR102)</f>
        <v>30</v>
      </c>
      <c r="AS199" s="131">
        <f>SUM(AS8:AV102)</f>
        <v>300</v>
      </c>
      <c r="AT199" s="132"/>
      <c r="AU199" s="132"/>
      <c r="AV199" s="132"/>
      <c r="AW199" s="15"/>
      <c r="AX199" s="77">
        <f>SUM(AX8:AX102)</f>
        <v>30</v>
      </c>
      <c r="AY199" s="131">
        <f>SUM(AY8:BB102)</f>
        <v>330</v>
      </c>
      <c r="AZ199" s="132"/>
      <c r="BA199" s="132"/>
      <c r="BB199" s="132"/>
      <c r="BC199" s="15"/>
      <c r="BD199" s="77">
        <f>SUM(BD8:BD102)</f>
        <v>30</v>
      </c>
      <c r="BE199" s="131">
        <f>SUM(BE8:BH102)</f>
        <v>300</v>
      </c>
      <c r="BF199" s="132"/>
      <c r="BG199" s="132"/>
      <c r="BH199" s="132"/>
      <c r="BI199" s="15"/>
      <c r="BJ199" s="77">
        <f>SUM(BJ8:BJ102)</f>
        <v>30</v>
      </c>
      <c r="BK199" s="131">
        <f>SUM(BK8:BN102)</f>
        <v>300</v>
      </c>
      <c r="BL199" s="132"/>
      <c r="BM199" s="132"/>
      <c r="BN199" s="132"/>
      <c r="BO199" s="15"/>
      <c r="BP199" s="77">
        <f>SUM(BP8:BP102)</f>
        <v>30</v>
      </c>
      <c r="BQ199" s="4">
        <f t="shared" si="21"/>
        <v>2985</v>
      </c>
      <c r="BR199" s="4">
        <f>N199+T199+Z199+AF199+AL199+AR199+AX199+BD199+BJ199+BP199</f>
        <v>301</v>
      </c>
    </row>
    <row r="200" spans="3:70" ht="26.25" customHeight="1" x14ac:dyDescent="0.2">
      <c r="C200" s="180"/>
      <c r="D200" s="65" t="s">
        <v>269</v>
      </c>
      <c r="E200" s="66">
        <f t="shared" si="22"/>
        <v>2985</v>
      </c>
      <c r="F200" s="66">
        <f t="shared" si="22"/>
        <v>301</v>
      </c>
      <c r="I200" s="131">
        <f>SUM(I8:L62,I103:L143)</f>
        <v>285</v>
      </c>
      <c r="J200" s="132"/>
      <c r="K200" s="132"/>
      <c r="L200" s="132"/>
      <c r="M200" s="15"/>
      <c r="N200" s="77">
        <f>SUM(N8:N62,N103:N143)</f>
        <v>29</v>
      </c>
      <c r="O200" s="131">
        <f>SUM(O8:R62,O103:R143)</f>
        <v>300</v>
      </c>
      <c r="P200" s="132"/>
      <c r="Q200" s="132"/>
      <c r="R200" s="132"/>
      <c r="S200" s="15"/>
      <c r="T200" s="77">
        <f>SUM(T8:T62,T103:T143)</f>
        <v>30</v>
      </c>
      <c r="U200" s="131">
        <f>SUM(U8:X62,U103:X143)</f>
        <v>255</v>
      </c>
      <c r="V200" s="132"/>
      <c r="W200" s="132"/>
      <c r="X200" s="132"/>
      <c r="Y200" s="15"/>
      <c r="Z200" s="77">
        <f>SUM(Z8:Z62,Z103:Z143)</f>
        <v>30</v>
      </c>
      <c r="AA200" s="131">
        <f>SUM(AA8:AD62,AA103:AD143)</f>
        <v>260</v>
      </c>
      <c r="AB200" s="132"/>
      <c r="AC200" s="132"/>
      <c r="AD200" s="132"/>
      <c r="AE200" s="15"/>
      <c r="AF200" s="77">
        <f>SUM(AF8:AF62,AF103:AF143)</f>
        <v>30</v>
      </c>
      <c r="AG200" s="131">
        <f>SUM(AG8:AJ62,AG103:AJ143)</f>
        <v>285</v>
      </c>
      <c r="AH200" s="132"/>
      <c r="AI200" s="132"/>
      <c r="AJ200" s="132"/>
      <c r="AK200" s="15"/>
      <c r="AL200" s="77">
        <f>SUM(AL8:AL62,AL103:AL143)</f>
        <v>32</v>
      </c>
      <c r="AM200" s="131">
        <f>SUM(AM8:AP62,AM103:AP143)</f>
        <v>370</v>
      </c>
      <c r="AN200" s="132"/>
      <c r="AO200" s="132"/>
      <c r="AP200" s="132"/>
      <c r="AQ200" s="15"/>
      <c r="AR200" s="77">
        <f>SUM(AR8:AR62,AR103:AR143)</f>
        <v>30</v>
      </c>
      <c r="AS200" s="131">
        <f>SUM(AS8:AV62,AS103:AV143)</f>
        <v>300</v>
      </c>
      <c r="AT200" s="132"/>
      <c r="AU200" s="132"/>
      <c r="AV200" s="132"/>
      <c r="AW200" s="15"/>
      <c r="AX200" s="77">
        <f>SUM(AX8:AX62,AX103:AX143)</f>
        <v>30</v>
      </c>
      <c r="AY200" s="131">
        <f>SUM(AY8:BB62,AY103:BB143)</f>
        <v>330</v>
      </c>
      <c r="AZ200" s="132"/>
      <c r="BA200" s="132"/>
      <c r="BB200" s="132"/>
      <c r="BC200" s="15"/>
      <c r="BD200" s="77">
        <f>SUM(BD8:BD62,BD103:BD143)</f>
        <v>30</v>
      </c>
      <c r="BE200" s="131">
        <f>SUM(BE8:BH62,BE103:BH143)</f>
        <v>300</v>
      </c>
      <c r="BF200" s="132"/>
      <c r="BG200" s="132"/>
      <c r="BH200" s="132"/>
      <c r="BI200" s="15"/>
      <c r="BJ200" s="77">
        <f>SUM(BJ8:BJ62,BJ103:BJ143)</f>
        <v>30</v>
      </c>
      <c r="BK200" s="131">
        <f>SUM(BK8:BN62,BK103:BN143)</f>
        <v>300</v>
      </c>
      <c r="BL200" s="132"/>
      <c r="BM200" s="132"/>
      <c r="BN200" s="132"/>
      <c r="BO200" s="15"/>
      <c r="BP200" s="77">
        <f>SUM(BP8:BP62,BP103:BP143)</f>
        <v>30</v>
      </c>
      <c r="BQ200" s="4">
        <f t="shared" si="21"/>
        <v>2985</v>
      </c>
      <c r="BR200" s="4">
        <f>N200+T200+Z200+AF200+AL200+AR200+AX200+BD200+BJ200+BP200</f>
        <v>301</v>
      </c>
    </row>
    <row r="201" spans="3:70" ht="26.25" customHeight="1" x14ac:dyDescent="0.2">
      <c r="C201" s="180"/>
      <c r="D201" s="74" t="s">
        <v>356</v>
      </c>
      <c r="E201" s="73">
        <f t="shared" si="22"/>
        <v>2985</v>
      </c>
      <c r="F201" s="73">
        <f t="shared" si="22"/>
        <v>301</v>
      </c>
      <c r="I201" s="131">
        <f>SUM(I144:L184,I8:L62)</f>
        <v>285</v>
      </c>
      <c r="J201" s="132"/>
      <c r="K201" s="132"/>
      <c r="L201" s="132"/>
      <c r="M201" s="15"/>
      <c r="N201" s="77">
        <f>SUM(N144:N184,N8:N62)</f>
        <v>29</v>
      </c>
      <c r="O201" s="131">
        <f>SUM(O144:R184,O8:R62)</f>
        <v>300</v>
      </c>
      <c r="P201" s="132"/>
      <c r="Q201" s="132"/>
      <c r="R201" s="132"/>
      <c r="S201" s="15"/>
      <c r="T201" s="77">
        <f>SUM(T144:T184,T8:T62)</f>
        <v>30</v>
      </c>
      <c r="U201" s="131">
        <f>SUM(U144:X184,U8:X62)</f>
        <v>255</v>
      </c>
      <c r="V201" s="132"/>
      <c r="W201" s="132"/>
      <c r="X201" s="132"/>
      <c r="Y201" s="15"/>
      <c r="Z201" s="77">
        <f>SUM(Z144:Z184,Z8:Z62)</f>
        <v>30</v>
      </c>
      <c r="AA201" s="131">
        <f>SUM(AA144:AD184,AA8:AD62)</f>
        <v>260</v>
      </c>
      <c r="AB201" s="132"/>
      <c r="AC201" s="132"/>
      <c r="AD201" s="132"/>
      <c r="AE201" s="15"/>
      <c r="AF201" s="77">
        <f>SUM(AF144:AF184,AF8:AF62)</f>
        <v>30</v>
      </c>
      <c r="AG201" s="131">
        <f>SUM(AG144:AJ184,AG8:AJ62)</f>
        <v>285</v>
      </c>
      <c r="AH201" s="132"/>
      <c r="AI201" s="132"/>
      <c r="AJ201" s="132"/>
      <c r="AK201" s="15"/>
      <c r="AL201" s="77">
        <f>SUM(AL144:AL184,AL8:AL62)</f>
        <v>32</v>
      </c>
      <c r="AM201" s="131">
        <f>SUM(AM144:AP184,AM8:AP62)</f>
        <v>370</v>
      </c>
      <c r="AN201" s="132"/>
      <c r="AO201" s="132"/>
      <c r="AP201" s="132"/>
      <c r="AQ201" s="15"/>
      <c r="AR201" s="77">
        <f>SUM(AR144:AR184,AR8:AR62)</f>
        <v>30</v>
      </c>
      <c r="AS201" s="131">
        <f>SUM(AS144:AV184,AS8:AV62)</f>
        <v>300</v>
      </c>
      <c r="AT201" s="132"/>
      <c r="AU201" s="132"/>
      <c r="AV201" s="132"/>
      <c r="AW201" s="15"/>
      <c r="AX201" s="77">
        <f>SUM(AX144:AX184,AX8:AX62)</f>
        <v>30</v>
      </c>
      <c r="AY201" s="131">
        <f>SUM(AY144:BB184,AY8:BB62)</f>
        <v>330</v>
      </c>
      <c r="AZ201" s="132"/>
      <c r="BA201" s="132"/>
      <c r="BB201" s="132"/>
      <c r="BC201" s="15"/>
      <c r="BD201" s="77">
        <f>SUM(BD144:BD184,BD8:BD62)</f>
        <v>30</v>
      </c>
      <c r="BE201" s="131">
        <f>SUM(BE144:BH184,BE8:BH62)</f>
        <v>300</v>
      </c>
      <c r="BF201" s="132"/>
      <c r="BG201" s="132"/>
      <c r="BH201" s="132"/>
      <c r="BI201" s="15"/>
      <c r="BJ201" s="77">
        <f>SUM(BJ144:BJ184,BJ8:BJ62)</f>
        <v>30</v>
      </c>
      <c r="BK201" s="131">
        <f>SUM(BK144:BN184,BK8:BN62)</f>
        <v>300</v>
      </c>
      <c r="BL201" s="132"/>
      <c r="BM201" s="132"/>
      <c r="BN201" s="132"/>
      <c r="BO201" s="15"/>
      <c r="BP201" s="77">
        <f>SUM(BP144:BP184,BP8:BP62)</f>
        <v>30</v>
      </c>
      <c r="BQ201" s="4">
        <f t="shared" si="21"/>
        <v>2985</v>
      </c>
      <c r="BR201" s="4">
        <f>N201+T201+Z201+AF201+AL201+AR201+AX201+BD201+BJ201+BP201</f>
        <v>301</v>
      </c>
    </row>
    <row r="202" spans="3:70" ht="26.25" customHeight="1" x14ac:dyDescent="0.2">
      <c r="I202" s="20"/>
      <c r="J202" s="61"/>
      <c r="K202" s="61"/>
      <c r="L202" s="61"/>
      <c r="M202" s="61"/>
      <c r="N202" s="20"/>
    </row>
    <row r="203" spans="3:70" ht="26.25" customHeight="1" x14ac:dyDescent="0.2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 x14ac:dyDescent="0.2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 x14ac:dyDescent="0.2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 x14ac:dyDescent="0.2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 x14ac:dyDescent="0.2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 x14ac:dyDescent="0.2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 x14ac:dyDescent="0.2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 x14ac:dyDescent="0.2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 x14ac:dyDescent="0.2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 x14ac:dyDescent="0.2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 x14ac:dyDescent="0.2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 x14ac:dyDescent="0.2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 x14ac:dyDescent="0.2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 x14ac:dyDescent="0.2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 x14ac:dyDescent="0.2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  <row r="218" spans="10:68" ht="26.25" customHeight="1" x14ac:dyDescent="0.2">
      <c r="J218" s="5"/>
      <c r="L218" s="10"/>
      <c r="P218" s="5"/>
      <c r="R218" s="10"/>
      <c r="V218" s="5"/>
      <c r="X218" s="10"/>
      <c r="AB218" s="5"/>
      <c r="AC218" s="10"/>
      <c r="AD218" s="10"/>
      <c r="AH218" s="5"/>
      <c r="AN218" s="5"/>
      <c r="AO218" s="10"/>
      <c r="AP218" s="10"/>
      <c r="AT218" s="5"/>
      <c r="AZ218" s="5"/>
      <c r="BA218" s="10"/>
      <c r="BB218" s="10"/>
      <c r="BF218" s="5"/>
      <c r="BJ218" s="4"/>
      <c r="BK218" s="4"/>
      <c r="BL218" s="4"/>
      <c r="BM218" s="4"/>
      <c r="BN218" s="4"/>
      <c r="BO218" s="5"/>
      <c r="BP218" s="5"/>
    </row>
  </sheetData>
  <mergeCells count="181">
    <mergeCell ref="C186:C201"/>
    <mergeCell ref="BE196:BH196"/>
    <mergeCell ref="AM196:AP196"/>
    <mergeCell ref="AG196:AJ196"/>
    <mergeCell ref="AA196:AD196"/>
    <mergeCell ref="U196:X196"/>
    <mergeCell ref="O196:R196"/>
    <mergeCell ref="I196:L196"/>
    <mergeCell ref="AA187:AD187"/>
    <mergeCell ref="AA188:AD188"/>
    <mergeCell ref="AG187:AJ187"/>
    <mergeCell ref="AG188:AJ188"/>
    <mergeCell ref="I187:L187"/>
    <mergeCell ref="I188:L188"/>
    <mergeCell ref="O187:R187"/>
    <mergeCell ref="O188:R188"/>
    <mergeCell ref="AS195:AV195"/>
    <mergeCell ref="AY195:BB195"/>
    <mergeCell ref="BE195:BH195"/>
    <mergeCell ref="I195:L195"/>
    <mergeCell ref="O195:R195"/>
    <mergeCell ref="U195:X195"/>
    <mergeCell ref="AM195:AP195"/>
    <mergeCell ref="AG195:AJ195"/>
    <mergeCell ref="AS186:AV186"/>
    <mergeCell ref="AY186:BB186"/>
    <mergeCell ref="AS187:AV187"/>
    <mergeCell ref="AY187:BB187"/>
    <mergeCell ref="AS188:AV188"/>
    <mergeCell ref="AY188:BB188"/>
    <mergeCell ref="BK195:BN195"/>
    <mergeCell ref="AY191:BB191"/>
    <mergeCell ref="AY192:BB192"/>
    <mergeCell ref="AY193:BB193"/>
    <mergeCell ref="BE5:BJ5"/>
    <mergeCell ref="BK5:BP5"/>
    <mergeCell ref="BE6:BH6"/>
    <mergeCell ref="BI6:BI7"/>
    <mergeCell ref="BJ6:BJ7"/>
    <mergeCell ref="BK6:BN6"/>
    <mergeCell ref="BO6:BO7"/>
    <mergeCell ref="BP6:BP7"/>
    <mergeCell ref="BK196:BN196"/>
    <mergeCell ref="BK189:BN189"/>
    <mergeCell ref="BE191:BH191"/>
    <mergeCell ref="BE192:BH192"/>
    <mergeCell ref="BE193:BH193"/>
    <mergeCell ref="BK191:BN191"/>
    <mergeCell ref="BK192:BN192"/>
    <mergeCell ref="BK193:BN193"/>
    <mergeCell ref="BE186:BH186"/>
    <mergeCell ref="BK186:BN186"/>
    <mergeCell ref="BE187:BH187"/>
    <mergeCell ref="BK187:BN187"/>
    <mergeCell ref="BE188:BH188"/>
    <mergeCell ref="BK188:BN188"/>
    <mergeCell ref="AM6:AP6"/>
    <mergeCell ref="I186:L186"/>
    <mergeCell ref="O186:R186"/>
    <mergeCell ref="U187:X187"/>
    <mergeCell ref="U188:X188"/>
    <mergeCell ref="AA195:AD195"/>
    <mergeCell ref="AS5:AX5"/>
    <mergeCell ref="AY5:BD5"/>
    <mergeCell ref="AS6:AV6"/>
    <mergeCell ref="AW6:AW7"/>
    <mergeCell ref="AX6:AX7"/>
    <mergeCell ref="AY6:BB6"/>
    <mergeCell ref="BC6:BC7"/>
    <mergeCell ref="BD6:BD7"/>
    <mergeCell ref="AM187:AP187"/>
    <mergeCell ref="AM188:AP188"/>
    <mergeCell ref="U186:X186"/>
    <mergeCell ref="AA5:AF5"/>
    <mergeCell ref="AG5:AL5"/>
    <mergeCell ref="AM186:AP186"/>
    <mergeCell ref="AG186:AJ186"/>
    <mergeCell ref="AA186:AD186"/>
    <mergeCell ref="U6:X6"/>
    <mergeCell ref="Y6:Y7"/>
    <mergeCell ref="M6:M7"/>
    <mergeCell ref="N6:N7"/>
    <mergeCell ref="O6:R6"/>
    <mergeCell ref="S6:S7"/>
    <mergeCell ref="T6:T7"/>
    <mergeCell ref="B63:B101"/>
    <mergeCell ref="B103:B143"/>
    <mergeCell ref="I5:N5"/>
    <mergeCell ref="AL6:AL7"/>
    <mergeCell ref="Z6:Z7"/>
    <mergeCell ref="AG189:AJ189"/>
    <mergeCell ref="AM189:AP189"/>
    <mergeCell ref="AS189:AV189"/>
    <mergeCell ref="AY189:BB189"/>
    <mergeCell ref="BE189:BH189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4:B184"/>
    <mergeCell ref="B8:B62"/>
    <mergeCell ref="AK6:AK7"/>
    <mergeCell ref="G5:G7"/>
    <mergeCell ref="O5:T5"/>
    <mergeCell ref="U5:Z5"/>
    <mergeCell ref="AM5:AR5"/>
    <mergeCell ref="I6:L6"/>
    <mergeCell ref="AA191:AD191"/>
    <mergeCell ref="AA192:AD192"/>
    <mergeCell ref="AA193:AD193"/>
    <mergeCell ref="I191:L191"/>
    <mergeCell ref="I192:L192"/>
    <mergeCell ref="I193:L193"/>
    <mergeCell ref="I189:L189"/>
    <mergeCell ref="O189:R189"/>
    <mergeCell ref="U189:X189"/>
    <mergeCell ref="AA189:AD189"/>
    <mergeCell ref="AY197:BB197"/>
    <mergeCell ref="AG191:AJ191"/>
    <mergeCell ref="AG192:AJ192"/>
    <mergeCell ref="AG193:AJ193"/>
    <mergeCell ref="AM191:AP191"/>
    <mergeCell ref="AM192:AP192"/>
    <mergeCell ref="AM193:AP193"/>
    <mergeCell ref="AS191:AV191"/>
    <mergeCell ref="AS192:AV192"/>
    <mergeCell ref="AS193:AV193"/>
    <mergeCell ref="AS196:AV196"/>
    <mergeCell ref="AY196:BB196"/>
    <mergeCell ref="BE197:BH197"/>
    <mergeCell ref="BK197:BN197"/>
    <mergeCell ref="I199:L199"/>
    <mergeCell ref="I200:L200"/>
    <mergeCell ref="I201:L201"/>
    <mergeCell ref="AA199:AD199"/>
    <mergeCell ref="AG199:AJ199"/>
    <mergeCell ref="AM199:AP199"/>
    <mergeCell ref="AA200:AD200"/>
    <mergeCell ref="AG200:AJ200"/>
    <mergeCell ref="AM200:AP200"/>
    <mergeCell ref="AA201:AD201"/>
    <mergeCell ref="AG201:AJ201"/>
    <mergeCell ref="AM201:AP201"/>
    <mergeCell ref="AS199:AV199"/>
    <mergeCell ref="AY199:BB199"/>
    <mergeCell ref="BE199:BH199"/>
    <mergeCell ref="I197:L197"/>
    <mergeCell ref="O197:R197"/>
    <mergeCell ref="U197:X197"/>
    <mergeCell ref="AA197:AD197"/>
    <mergeCell ref="AG197:AJ197"/>
    <mergeCell ref="AM197:AP197"/>
    <mergeCell ref="AS197:AV197"/>
    <mergeCell ref="O199:R199"/>
    <mergeCell ref="O200:R200"/>
    <mergeCell ref="O201:R201"/>
    <mergeCell ref="O191:R191"/>
    <mergeCell ref="O192:R192"/>
    <mergeCell ref="O193:R193"/>
    <mergeCell ref="U199:X199"/>
    <mergeCell ref="U200:X200"/>
    <mergeCell ref="U201:X201"/>
    <mergeCell ref="U191:X191"/>
    <mergeCell ref="U192:X192"/>
    <mergeCell ref="U193:X193"/>
    <mergeCell ref="AS200:AV200"/>
    <mergeCell ref="AY200:BB200"/>
    <mergeCell ref="BE200:BH200"/>
    <mergeCell ref="AS201:AV201"/>
    <mergeCell ref="AY201:BB201"/>
    <mergeCell ref="BE201:BH201"/>
    <mergeCell ref="BK199:BN199"/>
    <mergeCell ref="BK200:BN200"/>
    <mergeCell ref="BK201:BN201"/>
  </mergeCells>
  <conditionalFormatting sqref="F8:F184">
    <cfRule type="cellIs" priority="38" stopIfTrue="1" operator="notEqual">
      <formula>D8</formula>
    </cfRule>
  </conditionalFormatting>
  <conditionalFormatting sqref="F144:F184">
    <cfRule type="cellIs" priority="1" stopIfTrue="1" operator="notEqual">
      <formula>D144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6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3" max="67" man="1"/>
    <brk id="184" max="67" man="1"/>
  </rowBreaks>
  <ignoredErrors>
    <ignoredError sqref="AR186:BP194 AR198:BP201 AR195:BP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2024-02-21T09:47:18Z</cp:lastPrinted>
  <dcterms:created xsi:type="dcterms:W3CDTF">2007-11-19T19:29:36Z</dcterms:created>
  <dcterms:modified xsi:type="dcterms:W3CDTF">2024-05-07T21:29:13Z</dcterms:modified>
</cp:coreProperties>
</file>