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\Desktop\Instytut Pedagogiki Plany i programy studiów 2024_25\AKiTAwS II st\"/>
    </mc:Choice>
  </mc:AlternateContent>
  <bookViews>
    <workbookView xWindow="0" yWindow="0" windowWidth="28800" windowHeight="12030"/>
  </bookViews>
  <sheets>
    <sheet name="AKiTAwS - SD" sheetId="8" r:id="rId1"/>
    <sheet name="Kody" sheetId="10" r:id="rId2"/>
  </sheets>
  <definedNames>
    <definedName name="_xlnm._FilterDatabase" localSheetId="0" hidden="1">'AKiTAwS - SD'!$A$6:$AI$38</definedName>
    <definedName name="_xlnm.Print_Area" localSheetId="0">'AKiTAwS - SD'!$A$1:$AE$46</definedName>
    <definedName name="OLE_LINK1" localSheetId="0">'AKiTAwS - SD'!#REF!</definedName>
    <definedName name="_xlnm.Print_Titles" localSheetId="0">'AKiTAwS - SD'!$4:$6</definedName>
  </definedNames>
  <calcPr calcId="162913"/>
</workbook>
</file>

<file path=xl/calcChain.xml><?xml version="1.0" encoding="utf-8"?>
<calcChain xmlns="http://schemas.openxmlformats.org/spreadsheetml/2006/main">
  <c r="E13" i="8" l="1"/>
  <c r="AE41" i="8"/>
  <c r="AE40" i="8"/>
  <c r="Z41" i="8"/>
  <c r="Z40" i="8"/>
  <c r="Y41" i="8"/>
  <c r="T41" i="8"/>
  <c r="Y40" i="8"/>
  <c r="T40" i="8"/>
  <c r="S41" i="8"/>
  <c r="S40" i="8"/>
  <c r="N41" i="8"/>
  <c r="N40" i="8"/>
  <c r="M41" i="8"/>
  <c r="M40" i="8"/>
  <c r="H41" i="8"/>
  <c r="H40" i="8"/>
  <c r="E38" i="8"/>
  <c r="D38" i="8"/>
  <c r="E37" i="8"/>
  <c r="D37" i="8"/>
  <c r="F36" i="8"/>
  <c r="D36" i="8"/>
  <c r="E35" i="8"/>
  <c r="D35" i="8"/>
  <c r="E34" i="8"/>
  <c r="D34" i="8"/>
  <c r="E33" i="8"/>
  <c r="D33" i="8"/>
  <c r="E32" i="8"/>
  <c r="D32" i="8"/>
  <c r="E31" i="8"/>
  <c r="D31" i="8"/>
  <c r="F30" i="8"/>
  <c r="E30" i="8"/>
  <c r="D30" i="8"/>
  <c r="E29" i="8"/>
  <c r="D29" i="8"/>
  <c r="D28" i="8"/>
  <c r="F27" i="8"/>
  <c r="E27" i="8"/>
  <c r="D27" i="8"/>
  <c r="D25" i="8"/>
  <c r="D24" i="8"/>
  <c r="D23" i="8"/>
  <c r="D22" i="8"/>
  <c r="D21" i="8"/>
  <c r="F18" i="8"/>
  <c r="E18" i="8"/>
  <c r="D18" i="8"/>
  <c r="D17" i="8"/>
  <c r="F14" i="8"/>
  <c r="E14" i="8"/>
  <c r="D14" i="8"/>
  <c r="D11" i="8"/>
  <c r="D26" i="8"/>
  <c r="D20" i="8"/>
  <c r="D16" i="8"/>
  <c r="D15" i="8"/>
  <c r="D13" i="8"/>
  <c r="D12" i="8"/>
  <c r="D10" i="8"/>
  <c r="D8" i="8"/>
  <c r="E40" i="8" l="1"/>
  <c r="E41" i="8"/>
  <c r="D40" i="8"/>
  <c r="D41" i="8"/>
  <c r="F9" i="8"/>
  <c r="F21" i="8"/>
  <c r="F19" i="8"/>
  <c r="F34" i="8"/>
  <c r="F35" i="8"/>
  <c r="F33" i="8"/>
  <c r="F38" i="8"/>
  <c r="F31" i="8"/>
  <c r="F32" i="8"/>
  <c r="E9" i="8"/>
  <c r="E19" i="8"/>
  <c r="E7" i="8"/>
  <c r="D9" i="8"/>
  <c r="D19" i="8"/>
  <c r="D7" i="8"/>
  <c r="F7" i="8" l="1"/>
  <c r="D42" i="8" l="1"/>
  <c r="E42" i="8"/>
</calcChain>
</file>

<file path=xl/sharedStrings.xml><?xml version="1.0" encoding="utf-8"?>
<sst xmlns="http://schemas.openxmlformats.org/spreadsheetml/2006/main" count="333" uniqueCount="251">
  <si>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</si>
  <si>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</si>
  <si>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</si>
  <si>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</si>
  <si>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</si>
  <si>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</si>
  <si>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</si>
  <si>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</si>
  <si>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</si>
  <si>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</si>
  <si>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</si>
  <si>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</si>
  <si>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L/S</t>
  </si>
  <si>
    <t>K</t>
  </si>
  <si>
    <t>Uniwersytet Zielonogórski</t>
  </si>
  <si>
    <t>KOD przedmiotu</t>
  </si>
  <si>
    <t>Dane kontrolne</t>
  </si>
  <si>
    <t>czas trwania: 4 semestry</t>
  </si>
  <si>
    <t>Język obcy</t>
  </si>
  <si>
    <t>E/ZO</t>
  </si>
  <si>
    <t>ZO</t>
  </si>
  <si>
    <t>ZO/ZO</t>
  </si>
  <si>
    <t>E</t>
  </si>
  <si>
    <t>ZAL</t>
  </si>
  <si>
    <t>ZAL/ED</t>
  </si>
  <si>
    <t>Seminarium magisterskie I</t>
  </si>
  <si>
    <t>Seminarium magisterskie II</t>
  </si>
  <si>
    <t>Seminarium magisterskie III</t>
  </si>
  <si>
    <t>Seminarium magisterskie IV</t>
  </si>
  <si>
    <t>Wydział Nauk Społecznych</t>
  </si>
  <si>
    <t>Współczesne inspiracje poznawcze animacji kultury</t>
  </si>
  <si>
    <t>Rekrutacja w roku akademickim 2024/2025</t>
  </si>
  <si>
    <t>05.9-WNS-AKTAS-D-WIPAK</t>
  </si>
  <si>
    <t>05.9-WNS-AKTAS-D-TMPPK</t>
  </si>
  <si>
    <t>05.9-WNS-AKTAS-D-DK</t>
  </si>
  <si>
    <t>05.9-WNS-AKTAS-D-PSW</t>
  </si>
  <si>
    <t>09.1-WNS-AKTAW-D-JO</t>
  </si>
  <si>
    <t>14.0-WNS-AKTAS-D-MSBS</t>
  </si>
  <si>
    <t>15.9-WNS-AKTAS-D-PTS</t>
  </si>
  <si>
    <t>05.0-WNS-AKTAS-D-SMG1</t>
  </si>
  <si>
    <t>05.0-WNS-AKTAS-D-SMG2</t>
  </si>
  <si>
    <t>05.0-WNS-AKTAS-D-SMG3</t>
  </si>
  <si>
    <t>05.0-WNS-AKTAS-D-SMG4</t>
  </si>
  <si>
    <t>15.0-WNS-AKTAS-D-SMIK</t>
  </si>
  <si>
    <t xml:space="preserve">03   ART AND DESIGN </t>
  </si>
  <si>
    <t xml:space="preserve">03.0 Art and Design </t>
  </si>
  <si>
    <t xml:space="preserve">03.1 Fine Art (Painting, Sculpture, Printmaking) </t>
  </si>
  <si>
    <t xml:space="preserve">03.2 Music and Musicology </t>
  </si>
  <si>
    <t xml:space="preserve">03.3 Performing Arts </t>
  </si>
  <si>
    <t xml:space="preserve">03.4 Photography, Cinematography </t>
  </si>
  <si>
    <t xml:space="preserve">03.5 Design (Graphic Design, Industrial Design, Fashion, Textile) </t>
  </si>
  <si>
    <t xml:space="preserve">03.6 History of Art </t>
  </si>
  <si>
    <t xml:space="preserve">03.9 Others Art and Design </t>
  </si>
  <si>
    <t xml:space="preserve">05    EDUCATION, TEACHER TRAINING </t>
  </si>
  <si>
    <t xml:space="preserve">05.0 Education, Teacher Training </t>
  </si>
  <si>
    <t xml:space="preserve">05.1 Teacher Training  </t>
  </si>
  <si>
    <t xml:space="preserve">05.2 Primary Education </t>
  </si>
  <si>
    <t xml:space="preserve">05.3 Secondary Education </t>
  </si>
  <si>
    <t xml:space="preserve">05.4 Vocational and Technical Education </t>
  </si>
  <si>
    <t xml:space="preserve">05.5 Adult Education </t>
  </si>
  <si>
    <t xml:space="preserve">05.6 Special Education </t>
  </si>
  <si>
    <t xml:space="preserve">05.7 Educational Science, Comparative Education </t>
  </si>
  <si>
    <t xml:space="preserve">05.8 Educational Psychology </t>
  </si>
  <si>
    <t xml:space="preserve">05.9   Others Education, Teacher Training </t>
  </si>
  <si>
    <t>Teoretyczne i metodyczne podstawy pracy w kulturze</t>
  </si>
  <si>
    <t xml:space="preserve">Dostępność w kulturze </t>
  </si>
  <si>
    <t xml:space="preserve">Prowadzenie szkoleń i warsztatów </t>
  </si>
  <si>
    <t xml:space="preserve">ERASMUS SUBJECT AREA CODES </t>
  </si>
  <si>
    <t xml:space="preserve">06    ENGINEERING, TECHNOLOGY </t>
  </si>
  <si>
    <t xml:space="preserve">06.0 Engineering, Technology  </t>
  </si>
  <si>
    <t xml:space="preserve">11.4 Artificial Intelligence </t>
  </si>
  <si>
    <t xml:space="preserve">11.5 Actuarial Science </t>
  </si>
  <si>
    <t xml:space="preserve"> </t>
  </si>
  <si>
    <t xml:space="preserve">06.1 Mechanical Engineering </t>
  </si>
  <si>
    <t xml:space="preserve">11.9 Others Mathematics, Informatics  </t>
  </si>
  <si>
    <t xml:space="preserve">01    AGRICULTURAL SCIENCES </t>
  </si>
  <si>
    <t xml:space="preserve">06.2 Electrical Engineering </t>
  </si>
  <si>
    <t xml:space="preserve">01.0 Agricultural sciences </t>
  </si>
  <si>
    <t xml:space="preserve">06.3 Chemical Engineering </t>
  </si>
  <si>
    <t xml:space="preserve">12    MEDICAL SCIENCES </t>
  </si>
  <si>
    <t xml:space="preserve">01.1 Agriculture </t>
  </si>
  <si>
    <t xml:space="preserve">06.4 Civil Engineering </t>
  </si>
  <si>
    <t xml:space="preserve">12.0 Medical Sciences </t>
  </si>
  <si>
    <t xml:space="preserve">01.2 Agricultural Economics </t>
  </si>
  <si>
    <t xml:space="preserve">06.5 Electronic Engineering, Telecommunications </t>
  </si>
  <si>
    <t xml:space="preserve">12.1 Medicine </t>
  </si>
  <si>
    <t xml:space="preserve">01.3 Food Science and Technology </t>
  </si>
  <si>
    <t xml:space="preserve">06.6 Manufacturing Sciences (including CAD, CAM, CAE) </t>
  </si>
  <si>
    <t xml:space="preserve">12.2 Psychiatry and Clinical Psychology </t>
  </si>
  <si>
    <t xml:space="preserve">01.4 Horticulture </t>
  </si>
  <si>
    <t xml:space="preserve">06.7 Materials Science </t>
  </si>
  <si>
    <t xml:space="preserve">12.3 Dentistry </t>
  </si>
  <si>
    <t xml:space="preserve">01.5 Fisheries </t>
  </si>
  <si>
    <t xml:space="preserve">06.8 Aeronautical Engineering   </t>
  </si>
  <si>
    <t xml:space="preserve">12.4 Veterinary Medicine </t>
  </si>
  <si>
    <t xml:space="preserve">01.6 Forestry </t>
  </si>
  <si>
    <t xml:space="preserve">06.9 Others Engineering, Technology  </t>
  </si>
  <si>
    <t xml:space="preserve">12.5 Pharmacy </t>
  </si>
  <si>
    <t xml:space="preserve">01.7 Animal Husbandry </t>
  </si>
  <si>
    <t xml:space="preserve">12.6 Nursing, Midwifery, Physiotherapy </t>
  </si>
  <si>
    <t xml:space="preserve">01.8 Tropical/Subtropical Agriculture </t>
  </si>
  <si>
    <t xml:space="preserve">07    GEOGRAPHY, GEOLOGY </t>
  </si>
  <si>
    <t xml:space="preserve">12.7 Public Health </t>
  </si>
  <si>
    <t xml:space="preserve">01.9 Others Agricultural Sciences </t>
  </si>
  <si>
    <t xml:space="preserve">07.0 Geography, Geology </t>
  </si>
  <si>
    <t xml:space="preserve">12.8 Medical Technology </t>
  </si>
  <si>
    <t xml:space="preserve">07.1 Geography </t>
  </si>
  <si>
    <t xml:space="preserve">12.9 Others Medical Sciences </t>
  </si>
  <si>
    <t xml:space="preserve">02   ARCHITECTURE, URBAN AND REGIONAL PLANNING </t>
  </si>
  <si>
    <t xml:space="preserve">07.2 Environmental Sciences, Ecology </t>
  </si>
  <si>
    <t xml:space="preserve">02.0 Architecture, Urban and Regional Planning </t>
  </si>
  <si>
    <t xml:space="preserve">07.3 Geology </t>
  </si>
  <si>
    <t xml:space="preserve">13    NATURAL SCIENCES </t>
  </si>
  <si>
    <t xml:space="preserve">02.1 Architecture </t>
  </si>
  <si>
    <t xml:space="preserve">07.4 Soil and Water Sciences </t>
  </si>
  <si>
    <t xml:space="preserve">13.0 Natural Sciences </t>
  </si>
  <si>
    <t xml:space="preserve">02.2 Interior Design </t>
  </si>
  <si>
    <t xml:space="preserve">07.6 Geodesy, Cartography, Remote Sensing </t>
  </si>
  <si>
    <t xml:space="preserve">13.1 Biology </t>
  </si>
  <si>
    <t xml:space="preserve">02.3 Urban Planning </t>
  </si>
  <si>
    <t xml:space="preserve">07.7 Meteorology </t>
  </si>
  <si>
    <t xml:space="preserve">13.2 Physics </t>
  </si>
  <si>
    <t xml:space="preserve">02.4 Regional Planning </t>
  </si>
  <si>
    <t xml:space="preserve">07.9 Others Geography, Geology </t>
  </si>
  <si>
    <t xml:space="preserve">13.3 Chemistry </t>
  </si>
  <si>
    <t xml:space="preserve">02.5 Landscape Architecture </t>
  </si>
  <si>
    <t xml:space="preserve">13.4 Microbiology, Biotechnology </t>
  </si>
  <si>
    <t xml:space="preserve">02.6 Transport and Traffic Studies </t>
  </si>
  <si>
    <t xml:space="preserve">08    HUMANITIES </t>
  </si>
  <si>
    <t xml:space="preserve">13.5 Nuclear and High Energy Physics </t>
  </si>
  <si>
    <t xml:space="preserve">02.9 Others  Architecture, Urban and Regional Planning </t>
  </si>
  <si>
    <t xml:space="preserve">08.0 Humanities </t>
  </si>
  <si>
    <t xml:space="preserve">13.6 Biochemistry </t>
  </si>
  <si>
    <t xml:space="preserve">08.1 Philosophy </t>
  </si>
  <si>
    <t xml:space="preserve">13.7 Astronomy, Astrophysics </t>
  </si>
  <si>
    <t xml:space="preserve">08.2 Theology </t>
  </si>
  <si>
    <t xml:space="preserve">13.8 Oceanography </t>
  </si>
  <si>
    <t xml:space="preserve">08.3 History </t>
  </si>
  <si>
    <t xml:space="preserve">13.9 Others Natural Sciences </t>
  </si>
  <si>
    <t xml:space="preserve">08.4 Archaeology </t>
  </si>
  <si>
    <t xml:space="preserve">08.9 Others Humanities </t>
  </si>
  <si>
    <t xml:space="preserve">14    SOCIAL SCIENCES </t>
  </si>
  <si>
    <t xml:space="preserve">14.0 Social Sciences </t>
  </si>
  <si>
    <t xml:space="preserve">09    LANGUAGES AND PHILOLOGICAL SCIENCES </t>
  </si>
  <si>
    <t xml:space="preserve">14.1 Political Science </t>
  </si>
  <si>
    <t xml:space="preserve">09.0 Languages and Philological Sciences </t>
  </si>
  <si>
    <t xml:space="preserve">14.2 Sociology </t>
  </si>
  <si>
    <t xml:space="preserve">09.1 Modern EC Languages </t>
  </si>
  <si>
    <t xml:space="preserve">14.3 Economics </t>
  </si>
  <si>
    <t xml:space="preserve">09.2 General and comparative literature </t>
  </si>
  <si>
    <t xml:space="preserve">14.4 Psychology and Behavioural Sciences </t>
  </si>
  <si>
    <t xml:space="preserve">09.3 Linguistics </t>
  </si>
  <si>
    <t xml:space="preserve">14.5 Social Work </t>
  </si>
  <si>
    <t xml:space="preserve">04    BUSINESS STUDIES AND MANAGEMENT SCIENCES </t>
  </si>
  <si>
    <t xml:space="preserve">09.4 Translation, Interpretation </t>
  </si>
  <si>
    <t xml:space="preserve">14.6 International Relations, European Studies, Area Studies </t>
  </si>
  <si>
    <t xml:space="preserve">04.0 Business Studies, Management Science  </t>
  </si>
  <si>
    <t xml:space="preserve">09.5 Classical Philology </t>
  </si>
  <si>
    <t xml:space="preserve">14.7 Anthropology </t>
  </si>
  <si>
    <t xml:space="preserve">04.1 Business Studies with languages </t>
  </si>
  <si>
    <t xml:space="preserve">09.6 Non-EC Languages </t>
  </si>
  <si>
    <t xml:space="preserve">14.8 Development Studies </t>
  </si>
  <si>
    <t xml:space="preserve">04.2 Business Studies with technology </t>
  </si>
  <si>
    <t xml:space="preserve">09.8 Less Widely Taught Languages </t>
  </si>
  <si>
    <t xml:space="preserve">14.9 Others Social Sciences </t>
  </si>
  <si>
    <t xml:space="preserve">04.3 Accountancy, Financial Management </t>
  </si>
  <si>
    <t xml:space="preserve">09.9 Others Languages and Philological Sciences </t>
  </si>
  <si>
    <t xml:space="preserve">04.4 Tourism, Catering, Hotel Management </t>
  </si>
  <si>
    <t xml:space="preserve">15    COMMUNICATION AND INFORMATION SCIENCES </t>
  </si>
  <si>
    <t xml:space="preserve">04.5 Industrial Relations and Personnel Management </t>
  </si>
  <si>
    <t xml:space="preserve">10    LAW </t>
  </si>
  <si>
    <t xml:space="preserve">15.0 Communication and Information Sciences </t>
  </si>
  <si>
    <t xml:space="preserve">04.6 Secretarial Studies </t>
  </si>
  <si>
    <t xml:space="preserve">10.0 Law </t>
  </si>
  <si>
    <t xml:space="preserve">15.1 Journalism </t>
  </si>
  <si>
    <t xml:space="preserve">04.7 Marketing and Sales Management </t>
  </si>
  <si>
    <t xml:space="preserve">10.1 Comparative Law, Law with Languages </t>
  </si>
  <si>
    <t xml:space="preserve">15.2 Radio/TV Broadcasting </t>
  </si>
  <si>
    <t xml:space="preserve">04.9 Others Business Studies, Management Science </t>
  </si>
  <si>
    <t xml:space="preserve">10.2 International Law </t>
  </si>
  <si>
    <t xml:space="preserve">15.3 Public Relations, Publicity, Advertising </t>
  </si>
  <si>
    <t xml:space="preserve">10.3 Civil Law </t>
  </si>
  <si>
    <t xml:space="preserve">15.4 Library Science </t>
  </si>
  <si>
    <t xml:space="preserve">10.4 Criminal Law, Criminology </t>
  </si>
  <si>
    <t xml:space="preserve">15.5 Documentation, Archiving </t>
  </si>
  <si>
    <t xml:space="preserve">10.5 Constitutional /Public Law </t>
  </si>
  <si>
    <t xml:space="preserve">15.6 Museum Studies, Conservation </t>
  </si>
  <si>
    <t xml:space="preserve">10.6 Public Administration </t>
  </si>
  <si>
    <t xml:space="preserve">15.9 Others Communication and Information Sciences </t>
  </si>
  <si>
    <t xml:space="preserve">10.7 European Community/EU Law </t>
  </si>
  <si>
    <t xml:space="preserve">10.9 Others Law </t>
  </si>
  <si>
    <t xml:space="preserve">16    OTHER AREAS OF STUDY </t>
  </si>
  <si>
    <t xml:space="preserve">16.0 Other Areas of Study </t>
  </si>
  <si>
    <t xml:space="preserve">11    MATHEMATICS, INFORMATICS </t>
  </si>
  <si>
    <t xml:space="preserve">16.1 Physical Education, Sport Science </t>
  </si>
  <si>
    <t xml:space="preserve">11.0 Mathematics, Informatics </t>
  </si>
  <si>
    <t xml:space="preserve">16.2 Leisure Studies </t>
  </si>
  <si>
    <t xml:space="preserve">11.1 Mathematics </t>
  </si>
  <si>
    <t xml:space="preserve">16.3 Home Economics, Nutrition </t>
  </si>
  <si>
    <t xml:space="preserve">11.2 Statistics </t>
  </si>
  <si>
    <t xml:space="preserve">16.4 Nautical Science, Navigation </t>
  </si>
  <si>
    <t xml:space="preserve">11.3 Informatics, Computer Science </t>
  </si>
  <si>
    <t xml:space="preserve">16.9 Others in Other Areas of Study </t>
  </si>
  <si>
    <t>Historia sztuki</t>
  </si>
  <si>
    <t>03.9-WNS-AKTAS-D-WO
03.9-WNS-AKTAS-D-G3D</t>
  </si>
  <si>
    <t>03.6-WNS-AKTAS-D-HS</t>
  </si>
  <si>
    <t>03.6-WNS-AKTAS-D-ESKW</t>
  </si>
  <si>
    <t>05.9-WNS-AKTAS-D-AKPD
05.9-WNS-AKTAS-D-SWZPD</t>
  </si>
  <si>
    <t>05.9-WNS-AKTAS-D-ADK
05.9-WNS-AKTAS-D-ASS</t>
  </si>
  <si>
    <t xml:space="preserve">05.9-WNS-AKTAS-D-HWS
</t>
  </si>
  <si>
    <t>03.6-WNS-AKTAS-D-PSPF
05.9-WNS-AKTAS-D-SAMP</t>
  </si>
  <si>
    <t xml:space="preserve">Sztuka w animacji </t>
  </si>
  <si>
    <t xml:space="preserve">Metodologia jakościowych badań społecznych </t>
  </si>
  <si>
    <t xml:space="preserve">Metodologia ilościowych badań społecznych </t>
  </si>
  <si>
    <t xml:space="preserve">Metody statystyczne w badaniach społecznych </t>
  </si>
  <si>
    <t>14.0-WNS-AKTAS-D-MJBS</t>
  </si>
  <si>
    <t>14.0-WNS-AKTAS-D-MIBS</t>
  </si>
  <si>
    <t>Social media w instytucjach kultury</t>
  </si>
  <si>
    <t>03.3-WNS-AKTAS-D-SA</t>
  </si>
  <si>
    <t>03.3-WNS-AKTAS-D-EAA</t>
  </si>
  <si>
    <t>15.0-WNS-AKTAS-D-KPM</t>
  </si>
  <si>
    <t>Projekt twórczy w Sieci</t>
  </si>
  <si>
    <t>05.5-WNS-AKTAS-D-WTED            05.5-WNS-AKTAS-D-PZ</t>
  </si>
  <si>
    <t>03.3-WNS-AKTAS-D-LM                                                 03.3-WNS-AKTAS-D-LF</t>
  </si>
  <si>
    <t>14.4-WNS-AKTAS-D-WPP              14.4-WNS-AKTAS-D-PMK</t>
  </si>
  <si>
    <t xml:space="preserve">Konstruowanie przekazów medialnych </t>
  </si>
  <si>
    <t xml:space="preserve">Współczesne problemy psychologii                                                           </t>
  </si>
  <si>
    <t>05.9-WNS-AKTAS-D-TRO               05.9-WNS-AKTAS-D-TKS</t>
  </si>
  <si>
    <t xml:space="preserve">Historia wychowania przez sztukę                                                               </t>
  </si>
  <si>
    <t>14.2-WNS-AKTAS-D-KUS                                              14.2-WNS-AKTAS-D-SKAS</t>
  </si>
  <si>
    <t>PW11: Animacja dziedzictwa kulturowego
PW11: Animacja społeczności sąsiedzkich</t>
  </si>
  <si>
    <t>PW12: Trening rozwoju osobistego                                                                                    PW12: Trening komunikacji społecznej</t>
  </si>
  <si>
    <t>05.6-WNS-AKTAS-D-EW                       05.6-WNS-AKTAS-D-EIW</t>
  </si>
  <si>
    <t>05.9-WNS-AKTAS-D-TSI                                                   05.9-WNS-AKTAS-D-SIE</t>
  </si>
  <si>
    <t>PW5: Edukacja we współpracy                                                                          PW5: Edukacja integracyjna i włączająca</t>
  </si>
  <si>
    <t>PW6: Problematyka społeczna w polskim filmie
PW6: Społeczne aspekty muzyki popularnej</t>
  </si>
  <si>
    <t>PW7: Współczesne trendy edukacji dorosłych                                                               PW7: Poradnictwo zapośredniczone</t>
  </si>
  <si>
    <t>PW8: Animacja kultury w pracy z dziećmi
PW8: Środowiskowe wsparcie zainteresowań i pasji dzieci</t>
  </si>
  <si>
    <t>PW9: Alternatywne trendy w edukacji                                                                          PW9: Edukacja przyszłości</t>
  </si>
  <si>
    <t>PW10: Kultura uczestnictwa w Sieci                                                                                  PW10: Społeczno-kulturowe aspekty Sieci</t>
  </si>
  <si>
    <t>Przedmioty obowiązkowe</t>
  </si>
  <si>
    <t>Przedmioty do wyboru</t>
  </si>
  <si>
    <t>PW3: Laboratorium multimedialne                                                                                      PW3: Laboratorium fotografii</t>
  </si>
  <si>
    <t>05.9-WNS-AKTAS-D-ATE                05.9-WNS-AKTAS-D-EP</t>
  </si>
  <si>
    <t>PLAN STUDIÓW NIESTACJONARNYCH</t>
  </si>
  <si>
    <t>PW1: Estetyczne strategie kultury współczesnej                                                               PW1: Społeczna rola twórców</t>
  </si>
  <si>
    <t>PW2: Platformy zdalnego kształcenia
PW2: Grafika 3D</t>
  </si>
  <si>
    <t xml:space="preserve">PW4: Mózg a/i edukacja                                                                                           PW4: Sztuczna inteligencja a edukacja </t>
  </si>
  <si>
    <t xml:space="preserve">Eko-art w animacji </t>
  </si>
  <si>
    <r>
      <t>Nazwa kierunku studiów:</t>
    </r>
    <r>
      <rPr>
        <b/>
        <sz val="10"/>
        <color indexed="8"/>
        <rFont val="Arial"/>
        <family val="2"/>
        <charset val="238"/>
      </rPr>
      <t xml:space="preserve"> Animacja kultury i twórczej aktywności w Sieci</t>
    </r>
  </si>
  <si>
    <r>
      <t>Forma studiów:</t>
    </r>
    <r>
      <rPr>
        <b/>
        <sz val="10"/>
        <color indexed="8"/>
        <rFont val="Arial"/>
        <family val="2"/>
        <charset val="238"/>
      </rPr>
      <t xml:space="preserve"> niestacjonarna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</si>
</sst>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" fontId="1" fillId="6" borderId="1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49" fontId="1" fillId="6" borderId="8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1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3" fillId="6" borderId="8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vertical="top" wrapText="1"/>
    </xf>
    <xf numFmtId="0" fontId="1" fillId="5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4" borderId="46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left" vertical="center" wrapText="1"/>
    </xf>
    <xf numFmtId="0" fontId="1" fillId="6" borderId="33" xfId="0" applyFont="1" applyFill="1" applyBorder="1" applyAlignment="1">
      <alignment vertical="top" wrapText="1"/>
    </xf>
    <xf numFmtId="0" fontId="1" fillId="6" borderId="37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left" vertical="top" wrapText="1"/>
    </xf>
    <xf numFmtId="49" fontId="1" fillId="6" borderId="33" xfId="0" applyNumberFormat="1" applyFont="1" applyFill="1" applyBorder="1" applyAlignment="1">
      <alignment horizontal="left" vertical="top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4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4" borderId="0" xfId="0" applyFont="1" applyFill="1" applyAlignment="1">
      <alignment vertical="center"/>
    </xf>
    <xf numFmtId="0" fontId="1" fillId="4" borderId="45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textRotation="90" wrapText="1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4" borderId="30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6" fontId="1" fillId="6" borderId="50" xfId="0" applyNumberFormat="1" applyFont="1" applyFill="1" applyBorder="1" applyAlignment="1">
      <alignment horizontal="left" vertical="center"/>
    </xf>
    <xf numFmtId="0" fontId="1" fillId="6" borderId="50" xfId="0" applyFont="1" applyFill="1" applyBorder="1" applyAlignment="1">
      <alignment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6" borderId="51" xfId="0" applyFont="1" applyFill="1" applyBorder="1" applyAlignment="1">
      <alignment horizontal="center" vertical="center" wrapText="1"/>
    </xf>
    <xf numFmtId="0" fontId="1" fillId="6" borderId="52" xfId="0" applyFont="1" applyFill="1" applyBorder="1" applyAlignment="1">
      <alignment horizontal="center"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6" borderId="53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1" fillId="4" borderId="53" xfId="0" applyFont="1" applyFill="1" applyBorder="1" applyAlignment="1">
      <alignment horizontal="center" vertical="center" wrapText="1"/>
    </xf>
    <xf numFmtId="0" fontId="1" fillId="6" borderId="54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FFFF99"/>
      <color rgb="FFFF00FF"/>
      <color rgb="FFFFCCFF"/>
      <color rgb="FFFF99FF"/>
      <color rgb="FFCC3399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showGridLines="0" tabSelected="1" zoomScale="80" zoomScaleNormal="80" zoomScaleSheetLayoutView="55" zoomScalePageLayoutView="7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B1" sqref="B1"/>
    </sheetView>
  </sheetViews>
  <sheetFormatPr defaultColWidth="9.140625" defaultRowHeight="26.25" customHeight="1" x14ac:dyDescent="0.2"/>
  <cols>
    <col min="1" max="1" width="4.85546875" style="9" customWidth="1"/>
    <col min="2" max="2" width="30.85546875" style="4" customWidth="1"/>
    <col min="3" max="3" width="72.85546875" style="4" customWidth="1"/>
    <col min="4" max="4" width="8" style="9" customWidth="1"/>
    <col min="5" max="5" width="5.7109375" style="9" customWidth="1"/>
    <col min="6" max="6" width="10" style="4" customWidth="1"/>
    <col min="7" max="7" width="1.85546875" style="7" customWidth="1"/>
    <col min="8" max="9" width="4.28515625" style="9" customWidth="1"/>
    <col min="10" max="10" width="4.28515625" style="4" customWidth="1"/>
    <col min="11" max="11" width="5" style="4" bestFit="1" customWidth="1"/>
    <col min="12" max="12" width="7.7109375" style="9" customWidth="1"/>
    <col min="13" max="14" width="4.28515625" style="9" customWidth="1"/>
    <col min="15" max="15" width="5.42578125" style="9" bestFit="1" customWidth="1"/>
    <col min="16" max="16" width="4.28515625" style="4" customWidth="1"/>
    <col min="17" max="17" width="5" style="4" bestFit="1" customWidth="1"/>
    <col min="18" max="18" width="7.7109375" style="9" customWidth="1"/>
    <col min="19" max="19" width="5.28515625" style="9" customWidth="1"/>
    <col min="20" max="21" width="4.28515625" style="9" customWidth="1"/>
    <col min="22" max="22" width="4.28515625" style="4" customWidth="1"/>
    <col min="23" max="23" width="5" style="4" bestFit="1" customWidth="1"/>
    <col min="24" max="24" width="7.7109375" style="9" customWidth="1"/>
    <col min="25" max="27" width="4.28515625" style="9" customWidth="1"/>
    <col min="28" max="28" width="4.28515625" style="4" customWidth="1"/>
    <col min="29" max="29" width="5" style="4" bestFit="1" customWidth="1"/>
    <col min="30" max="30" width="7.7109375" style="9" customWidth="1"/>
    <col min="31" max="31" width="4.28515625" style="9" customWidth="1"/>
    <col min="32" max="35" width="9.140625" style="3"/>
    <col min="36" max="16384" width="9.140625" style="4"/>
  </cols>
  <sheetData>
    <row r="1" spans="1:31" ht="26.25" customHeight="1" x14ac:dyDescent="0.2">
      <c r="C1" s="13" t="s">
        <v>244</v>
      </c>
      <c r="H1" s="14" t="s">
        <v>31</v>
      </c>
      <c r="I1" s="12"/>
      <c r="K1" s="12"/>
      <c r="L1" s="12"/>
      <c r="M1" s="12"/>
      <c r="N1" s="12"/>
      <c r="O1" s="12"/>
      <c r="P1" s="12"/>
      <c r="Q1" s="12"/>
      <c r="R1" s="12"/>
      <c r="S1" s="17" t="s">
        <v>14</v>
      </c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26.25" customHeight="1" x14ac:dyDescent="0.2">
      <c r="A2" s="6"/>
      <c r="B2" s="89"/>
      <c r="C2" s="163" t="s">
        <v>249</v>
      </c>
      <c r="H2" s="14" t="s">
        <v>17</v>
      </c>
      <c r="K2" s="7"/>
      <c r="N2" s="4"/>
      <c r="O2" s="4"/>
      <c r="P2" s="9"/>
      <c r="Q2" s="9"/>
      <c r="S2" s="18" t="s">
        <v>29</v>
      </c>
      <c r="T2" s="4"/>
      <c r="U2" s="4"/>
      <c r="V2" s="9"/>
      <c r="W2" s="9"/>
    </row>
    <row r="3" spans="1:31" ht="26.25" customHeight="1" x14ac:dyDescent="0.2">
      <c r="A3" s="6"/>
      <c r="B3" s="89"/>
      <c r="C3" s="223" t="s">
        <v>250</v>
      </c>
      <c r="D3" s="7"/>
      <c r="E3" s="7"/>
      <c r="F3" s="7"/>
      <c r="H3" s="4"/>
      <c r="I3" s="4"/>
    </row>
    <row r="4" spans="1:31" ht="26.25" customHeight="1" x14ac:dyDescent="0.2">
      <c r="A4" s="165" t="s">
        <v>0</v>
      </c>
      <c r="B4" s="167" t="s">
        <v>15</v>
      </c>
      <c r="C4" s="167" t="s">
        <v>1</v>
      </c>
      <c r="D4" s="169" t="s">
        <v>5</v>
      </c>
      <c r="E4" s="169" t="s">
        <v>2</v>
      </c>
      <c r="F4" s="206" t="s">
        <v>6</v>
      </c>
      <c r="G4" s="81"/>
      <c r="H4" s="208" t="s">
        <v>8</v>
      </c>
      <c r="I4" s="209"/>
      <c r="J4" s="209"/>
      <c r="K4" s="209"/>
      <c r="L4" s="209"/>
      <c r="M4" s="210"/>
      <c r="N4" s="171" t="s">
        <v>9</v>
      </c>
      <c r="O4" s="172"/>
      <c r="P4" s="172"/>
      <c r="Q4" s="172"/>
      <c r="R4" s="172"/>
      <c r="S4" s="173"/>
      <c r="T4" s="208" t="s">
        <v>10</v>
      </c>
      <c r="U4" s="209"/>
      <c r="V4" s="209"/>
      <c r="W4" s="209"/>
      <c r="X4" s="209"/>
      <c r="Y4" s="209"/>
      <c r="Z4" s="171" t="s">
        <v>11</v>
      </c>
      <c r="AA4" s="172"/>
      <c r="AB4" s="172"/>
      <c r="AC4" s="172"/>
      <c r="AD4" s="172"/>
      <c r="AE4" s="173"/>
    </row>
    <row r="5" spans="1:31" ht="26.25" customHeight="1" x14ac:dyDescent="0.2">
      <c r="A5" s="166"/>
      <c r="B5" s="168"/>
      <c r="C5" s="168"/>
      <c r="D5" s="170"/>
      <c r="E5" s="170"/>
      <c r="F5" s="207"/>
      <c r="G5" s="8"/>
      <c r="H5" s="174" t="s">
        <v>7</v>
      </c>
      <c r="I5" s="175"/>
      <c r="J5" s="175"/>
      <c r="K5" s="176"/>
      <c r="L5" s="177" t="s">
        <v>6</v>
      </c>
      <c r="M5" s="179" t="s">
        <v>2</v>
      </c>
      <c r="N5" s="181" t="s">
        <v>7</v>
      </c>
      <c r="O5" s="182"/>
      <c r="P5" s="182"/>
      <c r="Q5" s="183"/>
      <c r="R5" s="184" t="s">
        <v>6</v>
      </c>
      <c r="S5" s="186" t="s">
        <v>2</v>
      </c>
      <c r="T5" s="174" t="s">
        <v>7</v>
      </c>
      <c r="U5" s="175"/>
      <c r="V5" s="175"/>
      <c r="W5" s="176"/>
      <c r="X5" s="177" t="s">
        <v>6</v>
      </c>
      <c r="Y5" s="188" t="s">
        <v>2</v>
      </c>
      <c r="Z5" s="181" t="s">
        <v>7</v>
      </c>
      <c r="AA5" s="182"/>
      <c r="AB5" s="182"/>
      <c r="AC5" s="183"/>
      <c r="AD5" s="184" t="s">
        <v>6</v>
      </c>
      <c r="AE5" s="186" t="s">
        <v>2</v>
      </c>
    </row>
    <row r="6" spans="1:31" ht="26.25" customHeight="1" thickBot="1" x14ac:dyDescent="0.25">
      <c r="A6" s="166"/>
      <c r="B6" s="168"/>
      <c r="C6" s="168"/>
      <c r="D6" s="170"/>
      <c r="E6" s="170" t="s">
        <v>2</v>
      </c>
      <c r="F6" s="207" t="s">
        <v>6</v>
      </c>
      <c r="G6" s="8"/>
      <c r="H6" s="15" t="s">
        <v>3</v>
      </c>
      <c r="I6" s="77" t="s">
        <v>4</v>
      </c>
      <c r="J6" s="77" t="s">
        <v>13</v>
      </c>
      <c r="K6" s="77" t="s">
        <v>12</v>
      </c>
      <c r="L6" s="178"/>
      <c r="M6" s="180"/>
      <c r="N6" s="30" t="s">
        <v>3</v>
      </c>
      <c r="O6" s="78" t="s">
        <v>4</v>
      </c>
      <c r="P6" s="78" t="s">
        <v>13</v>
      </c>
      <c r="Q6" s="78" t="s">
        <v>12</v>
      </c>
      <c r="R6" s="185"/>
      <c r="S6" s="187"/>
      <c r="T6" s="15" t="s">
        <v>3</v>
      </c>
      <c r="U6" s="77" t="s">
        <v>4</v>
      </c>
      <c r="V6" s="77" t="s">
        <v>13</v>
      </c>
      <c r="W6" s="77" t="s">
        <v>12</v>
      </c>
      <c r="X6" s="178"/>
      <c r="Y6" s="189"/>
      <c r="Z6" s="30" t="s">
        <v>3</v>
      </c>
      <c r="AA6" s="78" t="s">
        <v>4</v>
      </c>
      <c r="AB6" s="78" t="s">
        <v>13</v>
      </c>
      <c r="AC6" s="78" t="s">
        <v>12</v>
      </c>
      <c r="AD6" s="185"/>
      <c r="AE6" s="187"/>
    </row>
    <row r="7" spans="1:31" s="10" customFormat="1" ht="30" customHeight="1" thickTop="1" x14ac:dyDescent="0.2">
      <c r="A7" s="211">
        <v>1</v>
      </c>
      <c r="B7" s="212" t="s">
        <v>32</v>
      </c>
      <c r="C7" s="213" t="s">
        <v>30</v>
      </c>
      <c r="D7" s="214">
        <f t="shared" ref="D7:D19" si="0">H7+I7+J7+K7+N7+O7+P7+Q7+T7+U7+V7+W7+Z7+AA7+AB7+AC7</f>
        <v>18</v>
      </c>
      <c r="E7" s="214">
        <f t="shared" ref="E7:E19" si="1">M7+S7+Y7+AE7</f>
        <v>4</v>
      </c>
      <c r="F7" s="214" t="str">
        <f t="shared" ref="F7:F19" si="2">CONCATENATE(L7,R7,X7,AD7)</f>
        <v>E/ZO</v>
      </c>
      <c r="G7" s="215"/>
      <c r="H7" s="216">
        <v>9</v>
      </c>
      <c r="I7" s="217">
        <v>9</v>
      </c>
      <c r="J7" s="217"/>
      <c r="K7" s="217"/>
      <c r="L7" s="217" t="s">
        <v>19</v>
      </c>
      <c r="M7" s="218">
        <v>4</v>
      </c>
      <c r="N7" s="219"/>
      <c r="O7" s="220"/>
      <c r="P7" s="220"/>
      <c r="Q7" s="220"/>
      <c r="R7" s="220"/>
      <c r="S7" s="221"/>
      <c r="T7" s="216"/>
      <c r="U7" s="217"/>
      <c r="V7" s="217"/>
      <c r="W7" s="217"/>
      <c r="X7" s="217"/>
      <c r="Y7" s="222"/>
      <c r="Z7" s="219"/>
      <c r="AA7" s="220"/>
      <c r="AB7" s="220"/>
      <c r="AC7" s="220"/>
      <c r="AD7" s="220"/>
      <c r="AE7" s="221"/>
    </row>
    <row r="8" spans="1:31" s="10" customFormat="1" ht="30" customHeight="1" x14ac:dyDescent="0.2">
      <c r="A8" s="5">
        <v>2</v>
      </c>
      <c r="B8" s="65" t="s">
        <v>215</v>
      </c>
      <c r="C8" s="79" t="s">
        <v>212</v>
      </c>
      <c r="D8" s="25">
        <f>H8+I8+J8+K8+N8+O8+P8+Q8+T8+U8+V8+W8+Z8+AA8+AB8+AC8</f>
        <v>18</v>
      </c>
      <c r="E8" s="25">
        <v>5</v>
      </c>
      <c r="F8" s="25" t="s">
        <v>19</v>
      </c>
      <c r="G8" s="67"/>
      <c r="H8" s="68">
        <v>9</v>
      </c>
      <c r="I8" s="58"/>
      <c r="J8" s="58"/>
      <c r="K8" s="58">
        <v>9</v>
      </c>
      <c r="L8" s="58" t="s">
        <v>19</v>
      </c>
      <c r="M8" s="69">
        <v>5</v>
      </c>
      <c r="N8" s="31"/>
      <c r="O8" s="16"/>
      <c r="P8" s="16"/>
      <c r="Q8" s="16"/>
      <c r="R8" s="16"/>
      <c r="S8" s="34"/>
      <c r="T8" s="68"/>
      <c r="U8" s="58"/>
      <c r="V8" s="58"/>
      <c r="W8" s="58"/>
      <c r="X8" s="58"/>
      <c r="Y8" s="70"/>
      <c r="Z8" s="31"/>
      <c r="AA8" s="16"/>
      <c r="AB8" s="16"/>
      <c r="AC8" s="16"/>
      <c r="AD8" s="16"/>
      <c r="AE8" s="34"/>
    </row>
    <row r="9" spans="1:31" s="10" customFormat="1" ht="30" customHeight="1" x14ac:dyDescent="0.2">
      <c r="A9" s="5">
        <v>3</v>
      </c>
      <c r="B9" s="57" t="s">
        <v>39</v>
      </c>
      <c r="C9" s="71" t="s">
        <v>25</v>
      </c>
      <c r="D9" s="25">
        <f t="shared" si="0"/>
        <v>18</v>
      </c>
      <c r="E9" s="25">
        <f t="shared" si="1"/>
        <v>4</v>
      </c>
      <c r="F9" s="25" t="str">
        <f t="shared" si="2"/>
        <v>ZAL</v>
      </c>
      <c r="G9" s="67"/>
      <c r="H9" s="68"/>
      <c r="I9" s="72"/>
      <c r="J9" s="58"/>
      <c r="K9" s="58">
        <v>18</v>
      </c>
      <c r="L9" s="58" t="s">
        <v>23</v>
      </c>
      <c r="M9" s="69">
        <v>4</v>
      </c>
      <c r="N9" s="31"/>
      <c r="O9" s="16"/>
      <c r="P9" s="16"/>
      <c r="Q9" s="16"/>
      <c r="R9" s="16"/>
      <c r="S9" s="34"/>
      <c r="T9" s="68"/>
      <c r="U9" s="58"/>
      <c r="V9" s="58"/>
      <c r="W9" s="58"/>
      <c r="X9" s="58"/>
      <c r="Y9" s="70"/>
      <c r="Z9" s="31"/>
      <c r="AA9" s="16"/>
      <c r="AB9" s="16"/>
      <c r="AC9" s="16"/>
      <c r="AD9" s="16"/>
      <c r="AE9" s="34"/>
    </row>
    <row r="10" spans="1:31" s="10" customFormat="1" ht="30" customHeight="1" x14ac:dyDescent="0.2">
      <c r="A10" s="5">
        <v>4</v>
      </c>
      <c r="B10" s="57" t="s">
        <v>209</v>
      </c>
      <c r="C10" s="101" t="s">
        <v>228</v>
      </c>
      <c r="D10" s="25">
        <f t="shared" ref="D10:D18" si="3">H10+I10+J10+K10+N10+O10+P10+Q10+T10+U10+V10+W10+Z10+AA10+AB10+AC10</f>
        <v>18</v>
      </c>
      <c r="E10" s="25">
        <v>3</v>
      </c>
      <c r="F10" s="95" t="s">
        <v>21</v>
      </c>
      <c r="G10" s="59"/>
      <c r="H10" s="60">
        <v>9</v>
      </c>
      <c r="I10" s="102">
        <v>9</v>
      </c>
      <c r="J10" s="103"/>
      <c r="K10" s="62"/>
      <c r="L10" s="62" t="s">
        <v>21</v>
      </c>
      <c r="M10" s="63">
        <v>3</v>
      </c>
      <c r="N10" s="32"/>
      <c r="O10" s="11"/>
      <c r="P10" s="11"/>
      <c r="Q10" s="11"/>
      <c r="R10" s="11"/>
      <c r="S10" s="35"/>
      <c r="T10" s="60"/>
      <c r="U10" s="62"/>
      <c r="V10" s="62"/>
      <c r="W10" s="62"/>
      <c r="X10" s="62"/>
      <c r="Y10" s="64"/>
      <c r="Z10" s="32"/>
      <c r="AA10" s="11"/>
      <c r="AB10" s="11"/>
      <c r="AC10" s="11"/>
      <c r="AD10" s="11"/>
      <c r="AE10" s="35"/>
    </row>
    <row r="11" spans="1:31" s="10" customFormat="1" ht="30" customHeight="1" x14ac:dyDescent="0.2">
      <c r="A11" s="5">
        <v>5</v>
      </c>
      <c r="B11" s="74" t="s">
        <v>220</v>
      </c>
      <c r="C11" s="76" t="s">
        <v>225</v>
      </c>
      <c r="D11" s="26">
        <f t="shared" si="3"/>
        <v>18</v>
      </c>
      <c r="E11" s="26">
        <v>2</v>
      </c>
      <c r="F11" s="25" t="s">
        <v>21</v>
      </c>
      <c r="G11" s="59"/>
      <c r="H11" s="108">
        <v>9</v>
      </c>
      <c r="I11" s="102"/>
      <c r="J11" s="103"/>
      <c r="K11" s="109">
        <v>9</v>
      </c>
      <c r="L11" s="59" t="s">
        <v>21</v>
      </c>
      <c r="M11" s="110">
        <v>2</v>
      </c>
      <c r="N11" s="32"/>
      <c r="O11" s="11"/>
      <c r="P11" s="11"/>
      <c r="Q11" s="11"/>
      <c r="R11" s="11"/>
      <c r="S11" s="35"/>
      <c r="T11" s="60"/>
      <c r="U11" s="62"/>
      <c r="V11" s="62"/>
      <c r="W11" s="62"/>
      <c r="X11" s="62"/>
      <c r="Y11" s="64"/>
      <c r="Z11" s="32"/>
      <c r="AA11" s="11"/>
      <c r="AB11" s="11"/>
      <c r="AC11" s="11"/>
      <c r="AD11" s="11"/>
      <c r="AE11" s="35"/>
    </row>
    <row r="12" spans="1:31" s="10" customFormat="1" ht="30" customHeight="1" x14ac:dyDescent="0.2">
      <c r="A12" s="5">
        <v>6</v>
      </c>
      <c r="B12" s="74" t="s">
        <v>33</v>
      </c>
      <c r="C12" s="76" t="s">
        <v>64</v>
      </c>
      <c r="D12" s="25">
        <f t="shared" si="3"/>
        <v>36</v>
      </c>
      <c r="E12" s="25">
        <v>6</v>
      </c>
      <c r="F12" s="25" t="s">
        <v>19</v>
      </c>
      <c r="G12" s="64"/>
      <c r="H12" s="60">
        <v>18</v>
      </c>
      <c r="I12" s="62">
        <v>18</v>
      </c>
      <c r="J12" s="62"/>
      <c r="K12" s="62"/>
      <c r="L12" s="62" t="s">
        <v>19</v>
      </c>
      <c r="M12" s="64">
        <v>6</v>
      </c>
      <c r="N12" s="32"/>
      <c r="O12" s="11"/>
      <c r="P12" s="11"/>
      <c r="Q12" s="11"/>
      <c r="R12" s="11"/>
      <c r="S12" s="35"/>
      <c r="T12" s="60"/>
      <c r="U12" s="62"/>
      <c r="V12" s="62"/>
      <c r="W12" s="62"/>
      <c r="X12" s="62"/>
      <c r="Y12" s="64"/>
      <c r="Z12" s="32"/>
      <c r="AA12" s="11"/>
      <c r="AB12" s="11"/>
      <c r="AC12" s="11"/>
      <c r="AD12" s="11"/>
      <c r="AE12" s="35"/>
    </row>
    <row r="13" spans="1:31" s="10" customFormat="1" ht="30" customHeight="1" x14ac:dyDescent="0.2">
      <c r="A13" s="5">
        <v>7</v>
      </c>
      <c r="B13" s="90" t="s">
        <v>206</v>
      </c>
      <c r="C13" s="66" t="s">
        <v>245</v>
      </c>
      <c r="D13" s="25">
        <f t="shared" si="3"/>
        <v>18</v>
      </c>
      <c r="E13" s="25">
        <f>M13</f>
        <v>4</v>
      </c>
      <c r="F13" s="25" t="s">
        <v>19</v>
      </c>
      <c r="G13" s="64"/>
      <c r="H13" s="60">
        <v>9</v>
      </c>
      <c r="I13" s="62">
        <v>9</v>
      </c>
      <c r="J13" s="62"/>
      <c r="K13" s="62"/>
      <c r="L13" s="62" t="s">
        <v>19</v>
      </c>
      <c r="M13" s="64">
        <v>4</v>
      </c>
      <c r="N13" s="32"/>
      <c r="O13" s="11"/>
      <c r="P13" s="11"/>
      <c r="Q13" s="11"/>
      <c r="R13" s="11"/>
      <c r="S13" s="35"/>
      <c r="T13" s="60"/>
      <c r="U13" s="62"/>
      <c r="V13" s="62"/>
      <c r="W13" s="62"/>
      <c r="X13" s="62"/>
      <c r="Y13" s="64"/>
      <c r="Z13" s="32"/>
      <c r="AA13" s="11"/>
      <c r="AB13" s="11"/>
      <c r="AC13" s="11"/>
      <c r="AD13" s="11"/>
      <c r="AE13" s="35"/>
    </row>
    <row r="14" spans="1:31" s="10" customFormat="1" ht="30" customHeight="1" thickBot="1" x14ac:dyDescent="0.25">
      <c r="A14" s="128">
        <v>8</v>
      </c>
      <c r="B14" s="129" t="s">
        <v>204</v>
      </c>
      <c r="C14" s="130" t="s">
        <v>246</v>
      </c>
      <c r="D14" s="83">
        <f t="shared" si="3"/>
        <v>9</v>
      </c>
      <c r="E14" s="83">
        <f>M14</f>
        <v>2</v>
      </c>
      <c r="F14" s="83" t="str">
        <f>CONCATENATE(L14)</f>
        <v>ZO</v>
      </c>
      <c r="G14" s="131"/>
      <c r="H14" s="132"/>
      <c r="I14" s="133"/>
      <c r="J14" s="134"/>
      <c r="K14" s="128">
        <v>9</v>
      </c>
      <c r="L14" s="133" t="s">
        <v>20</v>
      </c>
      <c r="M14" s="135">
        <v>2</v>
      </c>
      <c r="N14" s="84"/>
      <c r="O14" s="85"/>
      <c r="P14" s="85"/>
      <c r="Q14" s="85"/>
      <c r="R14" s="85"/>
      <c r="S14" s="86"/>
      <c r="T14" s="136"/>
      <c r="U14" s="134"/>
      <c r="V14" s="134"/>
      <c r="W14" s="134"/>
      <c r="X14" s="134"/>
      <c r="Y14" s="137"/>
      <c r="Z14" s="84"/>
      <c r="AA14" s="85"/>
      <c r="AB14" s="85"/>
      <c r="AC14" s="85"/>
      <c r="AD14" s="85"/>
      <c r="AE14" s="86"/>
    </row>
    <row r="15" spans="1:31" s="10" customFormat="1" ht="30" customHeight="1" x14ac:dyDescent="0.2">
      <c r="A15" s="75">
        <v>9</v>
      </c>
      <c r="B15" s="111" t="s">
        <v>216</v>
      </c>
      <c r="C15" s="73" t="s">
        <v>213</v>
      </c>
      <c r="D15" s="26">
        <f t="shared" si="3"/>
        <v>18</v>
      </c>
      <c r="E15" s="26">
        <v>5</v>
      </c>
      <c r="F15" s="26" t="s">
        <v>19</v>
      </c>
      <c r="G15" s="67"/>
      <c r="H15" s="104"/>
      <c r="I15" s="105"/>
      <c r="J15" s="105"/>
      <c r="K15" s="105"/>
      <c r="L15" s="127"/>
      <c r="M15" s="106"/>
      <c r="N15" s="33">
        <v>9</v>
      </c>
      <c r="O15" s="24"/>
      <c r="P15" s="24"/>
      <c r="Q15" s="24">
        <v>9</v>
      </c>
      <c r="R15" s="107" t="s">
        <v>19</v>
      </c>
      <c r="S15" s="36">
        <v>5</v>
      </c>
      <c r="T15" s="108"/>
      <c r="U15" s="109"/>
      <c r="V15" s="109"/>
      <c r="W15" s="109"/>
      <c r="X15" s="109"/>
      <c r="Y15" s="110"/>
      <c r="Z15" s="33"/>
      <c r="AA15" s="24"/>
      <c r="AB15" s="24"/>
      <c r="AC15" s="24"/>
      <c r="AD15" s="24"/>
      <c r="AE15" s="36"/>
    </row>
    <row r="16" spans="1:31" s="10" customFormat="1" ht="30" customHeight="1" x14ac:dyDescent="0.2">
      <c r="A16" s="5">
        <v>10</v>
      </c>
      <c r="B16" s="65" t="s">
        <v>205</v>
      </c>
      <c r="C16" s="66" t="s">
        <v>203</v>
      </c>
      <c r="D16" s="25">
        <f t="shared" si="3"/>
        <v>18</v>
      </c>
      <c r="E16" s="25">
        <v>4</v>
      </c>
      <c r="F16" s="25" t="s">
        <v>19</v>
      </c>
      <c r="G16" s="67"/>
      <c r="H16" s="68"/>
      <c r="I16" s="72"/>
      <c r="J16" s="58"/>
      <c r="K16" s="58"/>
      <c r="L16" s="1"/>
      <c r="M16" s="69"/>
      <c r="N16" s="32">
        <v>9</v>
      </c>
      <c r="O16" s="11">
        <v>9</v>
      </c>
      <c r="P16" s="11"/>
      <c r="Q16" s="11"/>
      <c r="R16" s="16" t="s">
        <v>19</v>
      </c>
      <c r="S16" s="35">
        <v>4</v>
      </c>
      <c r="T16" s="60"/>
      <c r="U16" s="62"/>
      <c r="V16" s="62"/>
      <c r="W16" s="62"/>
      <c r="X16" s="62"/>
      <c r="Y16" s="64"/>
      <c r="Z16" s="32"/>
      <c r="AA16" s="11"/>
      <c r="AB16" s="11"/>
      <c r="AC16" s="11"/>
      <c r="AD16" s="11"/>
      <c r="AE16" s="35"/>
    </row>
    <row r="17" spans="1:31" s="10" customFormat="1" ht="30" customHeight="1" x14ac:dyDescent="0.2">
      <c r="A17" s="5">
        <v>11</v>
      </c>
      <c r="B17" s="74" t="s">
        <v>219</v>
      </c>
      <c r="C17" s="82" t="s">
        <v>248</v>
      </c>
      <c r="D17" s="26">
        <f t="shared" si="3"/>
        <v>27</v>
      </c>
      <c r="E17" s="26">
        <v>4</v>
      </c>
      <c r="F17" s="26" t="s">
        <v>21</v>
      </c>
      <c r="G17" s="67"/>
      <c r="H17" s="68"/>
      <c r="I17" s="72"/>
      <c r="J17" s="58"/>
      <c r="K17" s="58"/>
      <c r="L17" s="1"/>
      <c r="M17" s="69"/>
      <c r="N17" s="32">
        <v>9</v>
      </c>
      <c r="O17" s="11">
        <v>18</v>
      </c>
      <c r="P17" s="11"/>
      <c r="Q17" s="11"/>
      <c r="R17" s="107" t="s">
        <v>21</v>
      </c>
      <c r="S17" s="36">
        <v>4</v>
      </c>
      <c r="T17" s="60"/>
      <c r="U17" s="62"/>
      <c r="V17" s="62"/>
      <c r="W17" s="62"/>
      <c r="X17" s="62"/>
      <c r="Y17" s="64"/>
      <c r="Z17" s="32"/>
      <c r="AA17" s="11"/>
      <c r="AB17" s="11"/>
      <c r="AC17" s="11"/>
      <c r="AD17" s="11"/>
      <c r="AE17" s="35"/>
    </row>
    <row r="18" spans="1:31" s="10" customFormat="1" ht="30" customHeight="1" x14ac:dyDescent="0.2">
      <c r="A18" s="5">
        <v>12</v>
      </c>
      <c r="B18" s="57" t="s">
        <v>40</v>
      </c>
      <c r="C18" s="71" t="s">
        <v>26</v>
      </c>
      <c r="D18" s="25">
        <f t="shared" si="3"/>
        <v>18</v>
      </c>
      <c r="E18" s="25">
        <f>S18</f>
        <v>4</v>
      </c>
      <c r="F18" s="25" t="str">
        <f>CONCATENATE(R18)</f>
        <v>ZAL</v>
      </c>
      <c r="G18" s="67"/>
      <c r="H18" s="68"/>
      <c r="I18" s="72"/>
      <c r="J18" s="58"/>
      <c r="K18" s="58"/>
      <c r="L18" s="58"/>
      <c r="M18" s="69"/>
      <c r="N18" s="159"/>
      <c r="O18" s="162"/>
      <c r="P18" s="16"/>
      <c r="Q18" s="16">
        <v>18</v>
      </c>
      <c r="R18" s="16" t="s">
        <v>23</v>
      </c>
      <c r="S18" s="34">
        <v>4</v>
      </c>
      <c r="T18" s="68"/>
      <c r="U18" s="58"/>
      <c r="V18" s="58"/>
      <c r="W18" s="58"/>
      <c r="X18" s="58"/>
      <c r="Y18" s="70"/>
      <c r="Z18" s="31"/>
      <c r="AA18" s="16"/>
      <c r="AB18" s="16"/>
      <c r="AC18" s="16"/>
      <c r="AD18" s="16"/>
      <c r="AE18" s="34"/>
    </row>
    <row r="19" spans="1:31" s="10" customFormat="1" ht="30" customHeight="1" x14ac:dyDescent="0.2">
      <c r="A19" s="5">
        <v>13</v>
      </c>
      <c r="B19" s="66" t="s">
        <v>36</v>
      </c>
      <c r="C19" s="66" t="s">
        <v>18</v>
      </c>
      <c r="D19" s="25">
        <f t="shared" si="0"/>
        <v>18</v>
      </c>
      <c r="E19" s="25">
        <f t="shared" si="1"/>
        <v>4</v>
      </c>
      <c r="F19" s="25" t="str">
        <f t="shared" si="2"/>
        <v>E</v>
      </c>
      <c r="G19" s="67"/>
      <c r="H19" s="68"/>
      <c r="I19" s="58"/>
      <c r="J19" s="58"/>
      <c r="K19" s="58"/>
      <c r="L19" s="58"/>
      <c r="M19" s="69"/>
      <c r="N19" s="31"/>
      <c r="O19" s="16"/>
      <c r="P19" s="16">
        <v>18</v>
      </c>
      <c r="Q19" s="16"/>
      <c r="R19" s="16" t="s">
        <v>22</v>
      </c>
      <c r="S19" s="34">
        <v>4</v>
      </c>
      <c r="T19" s="68"/>
      <c r="U19" s="58"/>
      <c r="V19" s="58"/>
      <c r="W19" s="58"/>
      <c r="X19" s="58"/>
      <c r="Y19" s="70"/>
      <c r="Z19" s="31"/>
      <c r="AA19" s="16"/>
      <c r="AB19" s="16"/>
      <c r="AC19" s="16"/>
      <c r="AD19" s="16"/>
      <c r="AE19" s="34"/>
    </row>
    <row r="20" spans="1:31" s="2" customFormat="1" ht="30" customHeight="1" x14ac:dyDescent="0.2">
      <c r="A20" s="5">
        <v>14</v>
      </c>
      <c r="B20" s="74" t="s">
        <v>223</v>
      </c>
      <c r="C20" s="93" t="s">
        <v>242</v>
      </c>
      <c r="D20" s="26">
        <f t="shared" ref="D20:D38" si="4">H20+I20+J20+K20+N20+O20+P20+Q20+T20+U20+V20+W20+Z20+AA20+AB20+AC20</f>
        <v>27</v>
      </c>
      <c r="E20" s="26">
        <v>4</v>
      </c>
      <c r="F20" s="26" t="s">
        <v>20</v>
      </c>
      <c r="G20" s="59"/>
      <c r="H20" s="60"/>
      <c r="I20" s="61"/>
      <c r="J20" s="62"/>
      <c r="K20" s="62"/>
      <c r="L20" s="62"/>
      <c r="M20" s="63"/>
      <c r="N20" s="32"/>
      <c r="O20" s="11"/>
      <c r="P20" s="11"/>
      <c r="Q20" s="24">
        <v>27</v>
      </c>
      <c r="R20" s="107" t="s">
        <v>20</v>
      </c>
      <c r="S20" s="36">
        <v>4</v>
      </c>
      <c r="T20" s="60"/>
      <c r="U20" s="62"/>
      <c r="V20" s="62"/>
      <c r="W20" s="62"/>
      <c r="X20" s="62"/>
      <c r="Y20" s="64"/>
      <c r="Z20" s="32"/>
      <c r="AA20" s="11"/>
      <c r="AB20" s="11"/>
      <c r="AC20" s="11"/>
      <c r="AD20" s="11"/>
      <c r="AE20" s="35"/>
    </row>
    <row r="21" spans="1:31" s="2" customFormat="1" ht="30" customHeight="1" thickBot="1" x14ac:dyDescent="0.25">
      <c r="A21" s="128">
        <v>15</v>
      </c>
      <c r="B21" s="129" t="s">
        <v>233</v>
      </c>
      <c r="C21" s="130" t="s">
        <v>247</v>
      </c>
      <c r="D21" s="83">
        <f t="shared" si="4"/>
        <v>18</v>
      </c>
      <c r="E21" s="83">
        <v>5</v>
      </c>
      <c r="F21" s="83" t="str">
        <f>CONCATENATE(L18,R21,X18,AD18)</f>
        <v>E/ZO</v>
      </c>
      <c r="G21" s="140"/>
      <c r="H21" s="136"/>
      <c r="I21" s="141"/>
      <c r="J21" s="134"/>
      <c r="K21" s="134"/>
      <c r="L21" s="134"/>
      <c r="M21" s="142"/>
      <c r="N21" s="143">
        <v>9</v>
      </c>
      <c r="O21" s="144">
        <v>9</v>
      </c>
      <c r="P21" s="85"/>
      <c r="Q21" s="145"/>
      <c r="R21" s="144" t="s">
        <v>19</v>
      </c>
      <c r="S21" s="146">
        <v>5</v>
      </c>
      <c r="T21" s="136"/>
      <c r="U21" s="134"/>
      <c r="V21" s="134"/>
      <c r="W21" s="134"/>
      <c r="X21" s="134"/>
      <c r="Y21" s="137"/>
      <c r="Z21" s="84"/>
      <c r="AA21" s="85"/>
      <c r="AB21" s="85"/>
      <c r="AC21" s="85"/>
      <c r="AD21" s="85"/>
      <c r="AE21" s="86"/>
    </row>
    <row r="22" spans="1:31" s="2" customFormat="1" ht="30" customHeight="1" x14ac:dyDescent="0.2">
      <c r="A22" s="75">
        <v>16</v>
      </c>
      <c r="B22" s="111" t="s">
        <v>37</v>
      </c>
      <c r="C22" s="73" t="s">
        <v>214</v>
      </c>
      <c r="D22" s="26">
        <f t="shared" si="4"/>
        <v>18</v>
      </c>
      <c r="E22" s="26">
        <v>3</v>
      </c>
      <c r="F22" s="26" t="s">
        <v>20</v>
      </c>
      <c r="G22" s="59"/>
      <c r="H22" s="108"/>
      <c r="I22" s="138"/>
      <c r="J22" s="109"/>
      <c r="K22" s="109"/>
      <c r="L22" s="109"/>
      <c r="M22" s="139"/>
      <c r="N22" s="33"/>
      <c r="O22" s="24"/>
      <c r="P22" s="24"/>
      <c r="Q22" s="24"/>
      <c r="R22" s="24"/>
      <c r="S22" s="36"/>
      <c r="T22" s="108"/>
      <c r="U22" s="109"/>
      <c r="V22" s="109"/>
      <c r="W22" s="109">
        <v>18</v>
      </c>
      <c r="X22" s="109" t="s">
        <v>20</v>
      </c>
      <c r="Y22" s="110">
        <v>3</v>
      </c>
      <c r="Z22" s="33"/>
      <c r="AA22" s="24"/>
      <c r="AB22" s="24"/>
      <c r="AC22" s="24"/>
      <c r="AD22" s="24"/>
      <c r="AE22" s="36"/>
    </row>
    <row r="23" spans="1:31" s="2" customFormat="1" ht="30" customHeight="1" x14ac:dyDescent="0.2">
      <c r="A23" s="5">
        <v>17</v>
      </c>
      <c r="B23" s="46" t="s">
        <v>34</v>
      </c>
      <c r="C23" s="76" t="s">
        <v>65</v>
      </c>
      <c r="D23" s="25">
        <f t="shared" si="4"/>
        <v>27</v>
      </c>
      <c r="E23" s="25">
        <v>5</v>
      </c>
      <c r="F23" s="25" t="s">
        <v>19</v>
      </c>
      <c r="G23" s="59"/>
      <c r="H23" s="60"/>
      <c r="I23" s="61"/>
      <c r="J23" s="62"/>
      <c r="K23" s="62"/>
      <c r="L23" s="62"/>
      <c r="M23" s="63"/>
      <c r="N23" s="32"/>
      <c r="O23" s="11"/>
      <c r="P23" s="11"/>
      <c r="Q23" s="11"/>
      <c r="R23" s="11"/>
      <c r="S23" s="35"/>
      <c r="T23" s="68">
        <v>9</v>
      </c>
      <c r="U23" s="58">
        <v>18</v>
      </c>
      <c r="V23" s="62"/>
      <c r="W23" s="62"/>
      <c r="X23" s="58" t="s">
        <v>19</v>
      </c>
      <c r="Y23" s="70">
        <v>5</v>
      </c>
      <c r="Z23" s="32"/>
      <c r="AA23" s="11"/>
      <c r="AB23" s="11"/>
      <c r="AC23" s="11"/>
      <c r="AD23" s="11"/>
      <c r="AE23" s="35"/>
    </row>
    <row r="24" spans="1:31" s="10" customFormat="1" ht="30" customHeight="1" x14ac:dyDescent="0.2">
      <c r="A24" s="5">
        <v>18</v>
      </c>
      <c r="B24" s="57" t="s">
        <v>224</v>
      </c>
      <c r="C24" s="71" t="s">
        <v>226</v>
      </c>
      <c r="D24" s="25">
        <f t="shared" si="4"/>
        <v>18</v>
      </c>
      <c r="E24" s="25">
        <v>2</v>
      </c>
      <c r="F24" s="25" t="s">
        <v>20</v>
      </c>
      <c r="G24" s="67"/>
      <c r="H24" s="68"/>
      <c r="I24" s="72"/>
      <c r="J24" s="58"/>
      <c r="K24" s="58"/>
      <c r="L24" s="58"/>
      <c r="M24" s="69"/>
      <c r="N24" s="31"/>
      <c r="O24" s="16"/>
      <c r="P24" s="16"/>
      <c r="Q24" s="16"/>
      <c r="R24" s="16"/>
      <c r="S24" s="34"/>
      <c r="T24" s="68">
        <v>18</v>
      </c>
      <c r="U24" s="58"/>
      <c r="V24" s="58"/>
      <c r="W24" s="58"/>
      <c r="X24" s="58" t="s">
        <v>20</v>
      </c>
      <c r="Y24" s="70">
        <v>2</v>
      </c>
      <c r="Z24" s="31"/>
      <c r="AA24" s="16"/>
      <c r="AB24" s="16"/>
      <c r="AC24" s="16"/>
      <c r="AD24" s="16"/>
      <c r="AE24" s="34"/>
    </row>
    <row r="25" spans="1:31" s="10" customFormat="1" ht="30" customHeight="1" x14ac:dyDescent="0.2">
      <c r="A25" s="5">
        <v>19</v>
      </c>
      <c r="B25" s="57" t="s">
        <v>43</v>
      </c>
      <c r="C25" s="66" t="s">
        <v>217</v>
      </c>
      <c r="D25" s="25">
        <f t="shared" si="4"/>
        <v>18</v>
      </c>
      <c r="E25" s="25">
        <v>2</v>
      </c>
      <c r="F25" s="25" t="s">
        <v>20</v>
      </c>
      <c r="G25" s="67"/>
      <c r="H25" s="68"/>
      <c r="I25" s="72"/>
      <c r="J25" s="58"/>
      <c r="K25" s="58"/>
      <c r="L25" s="58"/>
      <c r="M25" s="69"/>
      <c r="N25" s="31"/>
      <c r="O25" s="16"/>
      <c r="P25" s="16"/>
      <c r="Q25" s="16"/>
      <c r="R25" s="16"/>
      <c r="S25" s="34"/>
      <c r="T25" s="68"/>
      <c r="U25" s="58">
        <v>18</v>
      </c>
      <c r="V25" s="58"/>
      <c r="W25" s="58"/>
      <c r="X25" s="58" t="s">
        <v>20</v>
      </c>
      <c r="Y25" s="70">
        <v>2</v>
      </c>
      <c r="Z25" s="31"/>
      <c r="AA25" s="16"/>
      <c r="AB25" s="16"/>
      <c r="AC25" s="16"/>
      <c r="AD25" s="16"/>
      <c r="AE25" s="34"/>
    </row>
    <row r="26" spans="1:31" s="10" customFormat="1" ht="30" customHeight="1" x14ac:dyDescent="0.2">
      <c r="A26" s="5">
        <v>20</v>
      </c>
      <c r="B26" s="74" t="s">
        <v>218</v>
      </c>
      <c r="C26" s="76" t="s">
        <v>211</v>
      </c>
      <c r="D26" s="25">
        <f t="shared" si="4"/>
        <v>27</v>
      </c>
      <c r="E26" s="25">
        <v>4</v>
      </c>
      <c r="F26" s="25" t="s">
        <v>20</v>
      </c>
      <c r="G26" s="67"/>
      <c r="H26" s="68"/>
      <c r="I26" s="72"/>
      <c r="J26" s="58"/>
      <c r="K26" s="58"/>
      <c r="L26" s="58"/>
      <c r="M26" s="69"/>
      <c r="N26" s="31"/>
      <c r="O26" s="16"/>
      <c r="P26" s="16"/>
      <c r="Q26" s="16"/>
      <c r="R26" s="16"/>
      <c r="S26" s="34"/>
      <c r="T26" s="68"/>
      <c r="U26" s="58"/>
      <c r="V26" s="58"/>
      <c r="W26" s="58">
        <v>27</v>
      </c>
      <c r="X26" s="58" t="s">
        <v>20</v>
      </c>
      <c r="Y26" s="70">
        <v>4</v>
      </c>
      <c r="Z26" s="31"/>
      <c r="AA26" s="16"/>
      <c r="AB26" s="16"/>
      <c r="AC26" s="16"/>
      <c r="AD26" s="16"/>
      <c r="AE26" s="34"/>
    </row>
    <row r="27" spans="1:31" s="10" customFormat="1" ht="30" customHeight="1" x14ac:dyDescent="0.2">
      <c r="A27" s="5">
        <v>21</v>
      </c>
      <c r="B27" s="57" t="s">
        <v>41</v>
      </c>
      <c r="C27" s="71" t="s">
        <v>27</v>
      </c>
      <c r="D27" s="25">
        <f t="shared" si="4"/>
        <v>18</v>
      </c>
      <c r="E27" s="25">
        <f t="shared" ref="E27:E35" si="5">M27+S27+Y27+AE27</f>
        <v>4</v>
      </c>
      <c r="F27" s="25" t="str">
        <f>CONCATENATE(X27)</f>
        <v>ZAL</v>
      </c>
      <c r="G27" s="67"/>
      <c r="H27" s="68"/>
      <c r="I27" s="72"/>
      <c r="J27" s="58"/>
      <c r="K27" s="58"/>
      <c r="L27" s="58"/>
      <c r="M27" s="69"/>
      <c r="N27" s="31"/>
      <c r="O27" s="16"/>
      <c r="P27" s="16"/>
      <c r="Q27" s="16"/>
      <c r="R27" s="16"/>
      <c r="S27" s="34"/>
      <c r="T27" s="68"/>
      <c r="U27" s="58"/>
      <c r="V27" s="58"/>
      <c r="W27" s="58">
        <v>18</v>
      </c>
      <c r="X27" s="58" t="s">
        <v>23</v>
      </c>
      <c r="Y27" s="70">
        <v>4</v>
      </c>
      <c r="Z27" s="31"/>
      <c r="AA27" s="16"/>
      <c r="AB27" s="16"/>
      <c r="AC27" s="16"/>
      <c r="AD27" s="16"/>
      <c r="AE27" s="34"/>
    </row>
    <row r="28" spans="1:31" s="10" customFormat="1" ht="30" customHeight="1" x14ac:dyDescent="0.2">
      <c r="A28" s="5">
        <v>22</v>
      </c>
      <c r="B28" s="66" t="s">
        <v>232</v>
      </c>
      <c r="C28" s="80" t="s">
        <v>234</v>
      </c>
      <c r="D28" s="25">
        <f t="shared" si="4"/>
        <v>18</v>
      </c>
      <c r="E28" s="25">
        <v>4</v>
      </c>
      <c r="F28" s="25" t="s">
        <v>19</v>
      </c>
      <c r="G28" s="67"/>
      <c r="H28" s="68"/>
      <c r="I28" s="72"/>
      <c r="J28" s="58"/>
      <c r="K28" s="58"/>
      <c r="L28" s="58"/>
      <c r="M28" s="69"/>
      <c r="N28" s="31"/>
      <c r="O28" s="16"/>
      <c r="P28" s="16"/>
      <c r="Q28" s="16"/>
      <c r="R28" s="16"/>
      <c r="S28" s="34"/>
      <c r="T28" s="68">
        <v>9</v>
      </c>
      <c r="U28" s="58">
        <v>9</v>
      </c>
      <c r="V28" s="58"/>
      <c r="W28" s="58"/>
      <c r="X28" s="58" t="s">
        <v>19</v>
      </c>
      <c r="Y28" s="70">
        <v>4</v>
      </c>
      <c r="Z28" s="31"/>
      <c r="AA28" s="16"/>
      <c r="AB28" s="16"/>
      <c r="AC28" s="16"/>
      <c r="AD28" s="16"/>
      <c r="AE28" s="34"/>
    </row>
    <row r="29" spans="1:31" s="10" customFormat="1" ht="30" customHeight="1" x14ac:dyDescent="0.2">
      <c r="A29" s="5">
        <v>23</v>
      </c>
      <c r="B29" s="66" t="s">
        <v>210</v>
      </c>
      <c r="C29" s="80" t="s">
        <v>235</v>
      </c>
      <c r="D29" s="25">
        <f t="shared" si="4"/>
        <v>9</v>
      </c>
      <c r="E29" s="25">
        <f t="shared" si="5"/>
        <v>2</v>
      </c>
      <c r="F29" s="25" t="s">
        <v>20</v>
      </c>
      <c r="G29" s="67"/>
      <c r="H29" s="68"/>
      <c r="I29" s="72"/>
      <c r="J29" s="58"/>
      <c r="K29" s="58"/>
      <c r="L29" s="58"/>
      <c r="M29" s="69"/>
      <c r="N29" s="31"/>
      <c r="O29" s="16"/>
      <c r="P29" s="16"/>
      <c r="Q29" s="16"/>
      <c r="R29" s="16"/>
      <c r="S29" s="34"/>
      <c r="T29" s="60">
        <v>9</v>
      </c>
      <c r="U29" s="58"/>
      <c r="V29" s="58"/>
      <c r="W29" s="58"/>
      <c r="X29" s="62" t="s">
        <v>20</v>
      </c>
      <c r="Y29" s="64">
        <v>2</v>
      </c>
      <c r="Z29" s="31"/>
      <c r="AA29" s="16"/>
      <c r="AB29" s="16"/>
      <c r="AC29" s="16"/>
      <c r="AD29" s="16"/>
      <c r="AE29" s="34"/>
    </row>
    <row r="30" spans="1:31" s="10" customFormat="1" ht="30" customHeight="1" thickBot="1" x14ac:dyDescent="0.25">
      <c r="A30" s="128">
        <v>24</v>
      </c>
      <c r="B30" s="154" t="s">
        <v>222</v>
      </c>
      <c r="C30" s="155" t="s">
        <v>236</v>
      </c>
      <c r="D30" s="83">
        <f t="shared" si="4"/>
        <v>18</v>
      </c>
      <c r="E30" s="83">
        <f t="shared" si="5"/>
        <v>4</v>
      </c>
      <c r="F30" s="83" t="str">
        <f>CONCATENATE(X30)</f>
        <v>ZO/ZO</v>
      </c>
      <c r="G30" s="156"/>
      <c r="H30" s="132"/>
      <c r="I30" s="157"/>
      <c r="J30" s="133"/>
      <c r="K30" s="133"/>
      <c r="L30" s="133"/>
      <c r="M30" s="135"/>
      <c r="N30" s="143"/>
      <c r="O30" s="144"/>
      <c r="P30" s="144"/>
      <c r="Q30" s="144"/>
      <c r="R30" s="144"/>
      <c r="S30" s="146"/>
      <c r="T30" s="132">
        <v>9</v>
      </c>
      <c r="U30" s="133">
        <v>9</v>
      </c>
      <c r="V30" s="133"/>
      <c r="W30" s="133"/>
      <c r="X30" s="133" t="s">
        <v>21</v>
      </c>
      <c r="Y30" s="158">
        <v>4</v>
      </c>
      <c r="Z30" s="143"/>
      <c r="AA30" s="144"/>
      <c r="AB30" s="144"/>
      <c r="AC30" s="144"/>
      <c r="AD30" s="144"/>
      <c r="AE30" s="146"/>
    </row>
    <row r="31" spans="1:31" s="10" customFormat="1" ht="30" customHeight="1" x14ac:dyDescent="0.2">
      <c r="A31" s="75">
        <v>25</v>
      </c>
      <c r="B31" s="112" t="s">
        <v>38</v>
      </c>
      <c r="C31" s="147" t="s">
        <v>221</v>
      </c>
      <c r="D31" s="26">
        <f t="shared" si="4"/>
        <v>27</v>
      </c>
      <c r="E31" s="26">
        <f t="shared" si="5"/>
        <v>4</v>
      </c>
      <c r="F31" s="26" t="str">
        <f>CONCATENATE(L37,R37,X37,AD31)</f>
        <v>ZO</v>
      </c>
      <c r="G31" s="67"/>
      <c r="H31" s="104"/>
      <c r="I31" s="148"/>
      <c r="J31" s="105"/>
      <c r="K31" s="105"/>
      <c r="L31" s="105"/>
      <c r="M31" s="106"/>
      <c r="N31" s="149"/>
      <c r="O31" s="107"/>
      <c r="P31" s="107"/>
      <c r="Q31" s="107"/>
      <c r="R31" s="107"/>
      <c r="S31" s="150"/>
      <c r="T31" s="104"/>
      <c r="U31" s="105"/>
      <c r="V31" s="105"/>
      <c r="W31" s="105"/>
      <c r="X31" s="105"/>
      <c r="Y31" s="151"/>
      <c r="Z31" s="149"/>
      <c r="AA31" s="152">
        <v>27</v>
      </c>
      <c r="AB31" s="107"/>
      <c r="AC31" s="107"/>
      <c r="AD31" s="152" t="s">
        <v>20</v>
      </c>
      <c r="AE31" s="153">
        <v>4</v>
      </c>
    </row>
    <row r="32" spans="1:31" s="10" customFormat="1" ht="30" customHeight="1" x14ac:dyDescent="0.2">
      <c r="A32" s="5">
        <v>26</v>
      </c>
      <c r="B32" s="46" t="s">
        <v>35</v>
      </c>
      <c r="C32" s="66" t="s">
        <v>66</v>
      </c>
      <c r="D32" s="25">
        <f t="shared" si="4"/>
        <v>18</v>
      </c>
      <c r="E32" s="25">
        <f t="shared" si="5"/>
        <v>4</v>
      </c>
      <c r="F32" s="25" t="str">
        <f>CONCATENATE(L38,R38,X38,AD32)</f>
        <v>ZO</v>
      </c>
      <c r="G32" s="67"/>
      <c r="H32" s="68"/>
      <c r="I32" s="72"/>
      <c r="J32" s="58"/>
      <c r="K32" s="58"/>
      <c r="L32" s="58"/>
      <c r="M32" s="69"/>
      <c r="N32" s="31"/>
      <c r="O32" s="16"/>
      <c r="P32" s="16"/>
      <c r="Q32" s="16"/>
      <c r="R32" s="16"/>
      <c r="S32" s="34"/>
      <c r="T32" s="68"/>
      <c r="U32" s="58"/>
      <c r="V32" s="58"/>
      <c r="W32" s="58"/>
      <c r="X32" s="58"/>
      <c r="Y32" s="70"/>
      <c r="Z32" s="31"/>
      <c r="AA32" s="11">
        <v>18</v>
      </c>
      <c r="AB32" s="16"/>
      <c r="AC32" s="16"/>
      <c r="AD32" s="11" t="s">
        <v>20</v>
      </c>
      <c r="AE32" s="35">
        <v>4</v>
      </c>
    </row>
    <row r="33" spans="1:31" s="10" customFormat="1" ht="30" customHeight="1" x14ac:dyDescent="0.2">
      <c r="A33" s="5">
        <v>27</v>
      </c>
      <c r="B33" s="111" t="s">
        <v>42</v>
      </c>
      <c r="C33" s="113" t="s">
        <v>28</v>
      </c>
      <c r="D33" s="26">
        <f t="shared" si="4"/>
        <v>18</v>
      </c>
      <c r="E33" s="26">
        <f t="shared" si="5"/>
        <v>8</v>
      </c>
      <c r="F33" s="26" t="str">
        <f>CONCATENATE(L34,R34,X34,AD33)</f>
        <v>ZAL/ED</v>
      </c>
      <c r="G33" s="67"/>
      <c r="H33" s="68"/>
      <c r="I33" s="72"/>
      <c r="J33" s="58"/>
      <c r="K33" s="58"/>
      <c r="L33" s="58"/>
      <c r="M33" s="69"/>
      <c r="N33" s="31"/>
      <c r="O33" s="16"/>
      <c r="P33" s="16"/>
      <c r="Q33" s="16"/>
      <c r="R33" s="16"/>
      <c r="S33" s="34"/>
      <c r="T33" s="68"/>
      <c r="U33" s="58"/>
      <c r="V33" s="58"/>
      <c r="W33" s="58"/>
      <c r="X33" s="58"/>
      <c r="Y33" s="70"/>
      <c r="Z33" s="31"/>
      <c r="AA33" s="159"/>
      <c r="AB33" s="16"/>
      <c r="AC33" s="16">
        <v>18</v>
      </c>
      <c r="AD33" s="107" t="s">
        <v>24</v>
      </c>
      <c r="AE33" s="150">
        <v>8</v>
      </c>
    </row>
    <row r="34" spans="1:31" s="10" customFormat="1" ht="30" customHeight="1" x14ac:dyDescent="0.2">
      <c r="A34" s="5">
        <v>28</v>
      </c>
      <c r="B34" s="91" t="s">
        <v>207</v>
      </c>
      <c r="C34" s="92" t="s">
        <v>237</v>
      </c>
      <c r="D34" s="25">
        <f t="shared" si="4"/>
        <v>18</v>
      </c>
      <c r="E34" s="25">
        <f t="shared" si="5"/>
        <v>3</v>
      </c>
      <c r="F34" s="25" t="str">
        <f>CONCATENATE(L32,R32,X32,AD34)</f>
        <v>ZO</v>
      </c>
      <c r="G34" s="100"/>
      <c r="H34" s="68"/>
      <c r="I34" s="72"/>
      <c r="J34" s="58"/>
      <c r="K34" s="58"/>
      <c r="L34" s="58"/>
      <c r="M34" s="69"/>
      <c r="N34" s="31"/>
      <c r="O34" s="16"/>
      <c r="P34" s="16"/>
      <c r="Q34" s="16"/>
      <c r="R34" s="16"/>
      <c r="S34" s="34"/>
      <c r="T34" s="68"/>
      <c r="U34" s="58"/>
      <c r="V34" s="58"/>
      <c r="W34" s="58"/>
      <c r="X34" s="58"/>
      <c r="Y34" s="70"/>
      <c r="Z34" s="31"/>
      <c r="AA34" s="16">
        <v>18</v>
      </c>
      <c r="AB34" s="16"/>
      <c r="AC34" s="159"/>
      <c r="AD34" s="16" t="s">
        <v>20</v>
      </c>
      <c r="AE34" s="34">
        <v>3</v>
      </c>
    </row>
    <row r="35" spans="1:31" s="2" customFormat="1" ht="30" customHeight="1" x14ac:dyDescent="0.2">
      <c r="A35" s="23">
        <v>29</v>
      </c>
      <c r="B35" s="57" t="s">
        <v>243</v>
      </c>
      <c r="C35" s="66" t="s">
        <v>238</v>
      </c>
      <c r="D35" s="25">
        <f t="shared" si="4"/>
        <v>9</v>
      </c>
      <c r="E35" s="25">
        <f t="shared" si="5"/>
        <v>2</v>
      </c>
      <c r="F35" s="25" t="str">
        <f>CONCATENATE(L33,R33,X33,AD35)</f>
        <v>ZO</v>
      </c>
      <c r="G35" s="19"/>
      <c r="H35" s="22"/>
      <c r="I35" s="21"/>
      <c r="J35" s="20"/>
      <c r="K35" s="20"/>
      <c r="L35" s="20"/>
      <c r="M35" s="37"/>
      <c r="N35" s="32"/>
      <c r="O35" s="11"/>
      <c r="P35" s="11"/>
      <c r="Q35" s="11"/>
      <c r="R35" s="11"/>
      <c r="S35" s="35"/>
      <c r="T35" s="22"/>
      <c r="U35" s="20"/>
      <c r="V35" s="20"/>
      <c r="W35" s="20"/>
      <c r="X35" s="20"/>
      <c r="Y35" s="29"/>
      <c r="Z35" s="32"/>
      <c r="AA35" s="16">
        <v>9</v>
      </c>
      <c r="AB35" s="11"/>
      <c r="AC35" s="11"/>
      <c r="AD35" s="16" t="s">
        <v>20</v>
      </c>
      <c r="AE35" s="34">
        <v>2</v>
      </c>
    </row>
    <row r="36" spans="1:31" s="2" customFormat="1" ht="30" customHeight="1" x14ac:dyDescent="0.2">
      <c r="A36" s="23">
        <v>30</v>
      </c>
      <c r="B36" s="96" t="s">
        <v>229</v>
      </c>
      <c r="C36" s="96" t="s">
        <v>239</v>
      </c>
      <c r="D36" s="94">
        <f t="shared" si="4"/>
        <v>18</v>
      </c>
      <c r="E36" s="94">
        <v>2</v>
      </c>
      <c r="F36" s="94" t="str">
        <f>CONCATENATE(AD36)</f>
        <v>ZO/ZO</v>
      </c>
      <c r="G36" s="19"/>
      <c r="H36" s="22"/>
      <c r="I36" s="21"/>
      <c r="J36" s="20"/>
      <c r="K36" s="20"/>
      <c r="L36" s="20"/>
      <c r="M36" s="37"/>
      <c r="N36" s="32"/>
      <c r="O36" s="11"/>
      <c r="P36" s="11"/>
      <c r="Q36" s="11"/>
      <c r="R36" s="11"/>
      <c r="S36" s="35"/>
      <c r="T36" s="22"/>
      <c r="U36" s="20"/>
      <c r="V36" s="20"/>
      <c r="W36" s="20"/>
      <c r="X36" s="20"/>
      <c r="Y36" s="29"/>
      <c r="Z36" s="97">
        <v>9</v>
      </c>
      <c r="AA36" s="98">
        <v>9</v>
      </c>
      <c r="AB36" s="11"/>
      <c r="AC36" s="160"/>
      <c r="AD36" s="98" t="s">
        <v>21</v>
      </c>
      <c r="AE36" s="99">
        <v>2</v>
      </c>
    </row>
    <row r="37" spans="1:31" s="2" customFormat="1" ht="30" customHeight="1" x14ac:dyDescent="0.2">
      <c r="A37" s="23">
        <v>31</v>
      </c>
      <c r="B37" s="88" t="s">
        <v>208</v>
      </c>
      <c r="C37" s="1" t="s">
        <v>230</v>
      </c>
      <c r="D37" s="25">
        <f t="shared" si="4"/>
        <v>18</v>
      </c>
      <c r="E37" s="25">
        <f>M37+S37+Y37+AE37</f>
        <v>3</v>
      </c>
      <c r="F37" s="25" t="s">
        <v>20</v>
      </c>
      <c r="G37" s="19"/>
      <c r="H37" s="38"/>
      <c r="I37" s="39"/>
      <c r="J37" s="40"/>
      <c r="K37" s="40"/>
      <c r="L37" s="40"/>
      <c r="M37" s="41"/>
      <c r="N37" s="42"/>
      <c r="O37" s="43"/>
      <c r="P37" s="43"/>
      <c r="Q37" s="43"/>
      <c r="R37" s="43"/>
      <c r="S37" s="44"/>
      <c r="T37" s="38"/>
      <c r="U37" s="40"/>
      <c r="V37" s="40"/>
      <c r="W37" s="40"/>
      <c r="X37" s="40"/>
      <c r="Y37" s="45"/>
      <c r="Z37" s="42"/>
      <c r="AA37" s="11">
        <v>18</v>
      </c>
      <c r="AB37" s="43"/>
      <c r="AC37" s="43"/>
      <c r="AD37" s="11" t="s">
        <v>20</v>
      </c>
      <c r="AE37" s="35">
        <v>3</v>
      </c>
    </row>
    <row r="38" spans="1:31" s="2" customFormat="1" ht="30" customHeight="1" thickBot="1" x14ac:dyDescent="0.25">
      <c r="A38" s="114">
        <v>32</v>
      </c>
      <c r="B38" s="115" t="s">
        <v>227</v>
      </c>
      <c r="C38" s="116" t="s">
        <v>231</v>
      </c>
      <c r="D38" s="117">
        <f t="shared" si="4"/>
        <v>18</v>
      </c>
      <c r="E38" s="117">
        <f>M38+S38+Y38+AE38</f>
        <v>4</v>
      </c>
      <c r="F38" s="117" t="str">
        <f>CONCATENATE(L36,R36,X36,AD38)</f>
        <v>ZO</v>
      </c>
      <c r="G38" s="118"/>
      <c r="H38" s="119"/>
      <c r="I38" s="120"/>
      <c r="J38" s="121"/>
      <c r="K38" s="121"/>
      <c r="L38" s="121"/>
      <c r="M38" s="122"/>
      <c r="N38" s="123"/>
      <c r="O38" s="124"/>
      <c r="P38" s="124"/>
      <c r="Q38" s="124"/>
      <c r="R38" s="124"/>
      <c r="S38" s="125"/>
      <c r="T38" s="119"/>
      <c r="U38" s="121"/>
      <c r="V38" s="121"/>
      <c r="W38" s="121"/>
      <c r="X38" s="121"/>
      <c r="Y38" s="126"/>
      <c r="Z38" s="123"/>
      <c r="AA38" s="161"/>
      <c r="AB38" s="124"/>
      <c r="AC38" s="124">
        <v>18</v>
      </c>
      <c r="AD38" s="124" t="s">
        <v>20</v>
      </c>
      <c r="AE38" s="125">
        <v>4</v>
      </c>
    </row>
    <row r="39" spans="1:31" ht="16.5" customHeight="1" thickTop="1" thickBot="1" x14ac:dyDescent="0.25"/>
    <row r="40" spans="1:31" ht="30" customHeight="1" x14ac:dyDescent="0.2">
      <c r="B40" s="164" t="s">
        <v>16</v>
      </c>
      <c r="C40" s="28" t="s">
        <v>240</v>
      </c>
      <c r="D40" s="27">
        <f>H40+N40+T40+Z40</f>
        <v>396</v>
      </c>
      <c r="E40" s="27">
        <f>M40+S40+Y40+AE40</f>
        <v>77</v>
      </c>
      <c r="H40" s="200">
        <f>SUM(H7:K12)</f>
        <v>126</v>
      </c>
      <c r="I40" s="201"/>
      <c r="J40" s="201"/>
      <c r="K40" s="201"/>
      <c r="L40" s="47"/>
      <c r="M40" s="48">
        <f>SUM(M7:M12)</f>
        <v>24</v>
      </c>
      <c r="N40" s="202">
        <f>SUM(N15:Q18)</f>
        <v>81</v>
      </c>
      <c r="O40" s="203"/>
      <c r="P40" s="203"/>
      <c r="Q40" s="204"/>
      <c r="R40" s="49"/>
      <c r="S40" s="50">
        <f>SUM(S7:S18)</f>
        <v>17</v>
      </c>
      <c r="T40" s="205">
        <f>SUM(T22:W27)</f>
        <v>126</v>
      </c>
      <c r="U40" s="201"/>
      <c r="V40" s="201"/>
      <c r="W40" s="201"/>
      <c r="X40" s="47"/>
      <c r="Y40" s="48">
        <f>SUM(Y7:Y27)</f>
        <v>20</v>
      </c>
      <c r="Z40" s="190">
        <f>SUM(Z7:AC33)</f>
        <v>63</v>
      </c>
      <c r="AA40" s="191"/>
      <c r="AB40" s="191"/>
      <c r="AC40" s="191"/>
      <c r="AD40" s="49"/>
      <c r="AE40" s="51">
        <f>SUM(AE7:AE33)</f>
        <v>16</v>
      </c>
    </row>
    <row r="41" spans="1:31" ht="30" customHeight="1" thickBot="1" x14ac:dyDescent="0.25">
      <c r="B41" s="164"/>
      <c r="C41" s="87" t="s">
        <v>241</v>
      </c>
      <c r="D41" s="27">
        <f>H41+N41+T41+Z41</f>
        <v>216</v>
      </c>
      <c r="E41" s="27">
        <f>M41+S41+Y41+AE41</f>
        <v>43</v>
      </c>
      <c r="H41" s="192">
        <f>SUM(H13:K14)</f>
        <v>27</v>
      </c>
      <c r="I41" s="193"/>
      <c r="J41" s="193"/>
      <c r="K41" s="193"/>
      <c r="L41" s="52"/>
      <c r="M41" s="53">
        <f>SUM(M13:M14)</f>
        <v>6</v>
      </c>
      <c r="N41" s="194">
        <f>SUM(N19:Q21)</f>
        <v>63</v>
      </c>
      <c r="O41" s="195"/>
      <c r="P41" s="195"/>
      <c r="Q41" s="196"/>
      <c r="R41" s="54"/>
      <c r="S41" s="55">
        <f>SUM(S19:S21)</f>
        <v>13</v>
      </c>
      <c r="T41" s="197">
        <f>SUM(T28:W30)</f>
        <v>45</v>
      </c>
      <c r="U41" s="193"/>
      <c r="V41" s="193"/>
      <c r="W41" s="193"/>
      <c r="X41" s="52"/>
      <c r="Y41" s="53">
        <f>SUM(Y28:Y30)</f>
        <v>10</v>
      </c>
      <c r="Z41" s="198">
        <f>SUM(Z34:AC38)</f>
        <v>81</v>
      </c>
      <c r="AA41" s="199"/>
      <c r="AB41" s="199"/>
      <c r="AC41" s="199"/>
      <c r="AD41" s="54"/>
      <c r="AE41" s="56">
        <f>SUM(AE34:AE38)</f>
        <v>14</v>
      </c>
    </row>
    <row r="42" spans="1:31" ht="26.25" customHeight="1" x14ac:dyDescent="0.2">
      <c r="D42" s="9">
        <f>SUM(D40:D41)</f>
        <v>612</v>
      </c>
      <c r="E42" s="9">
        <f>SUM(E40:E41)</f>
        <v>120</v>
      </c>
    </row>
    <row r="44" spans="1:31" ht="26.25" customHeight="1" x14ac:dyDescent="0.2">
      <c r="D44" s="4"/>
    </row>
  </sheetData>
  <mergeCells count="31">
    <mergeCell ref="E4:E6"/>
    <mergeCell ref="H40:K40"/>
    <mergeCell ref="N40:Q40"/>
    <mergeCell ref="T40:W40"/>
    <mergeCell ref="F4:F6"/>
    <mergeCell ref="T5:W5"/>
    <mergeCell ref="H4:M4"/>
    <mergeCell ref="N4:S4"/>
    <mergeCell ref="T4:Y4"/>
    <mergeCell ref="Z40:AC40"/>
    <mergeCell ref="H41:K41"/>
    <mergeCell ref="N41:Q41"/>
    <mergeCell ref="T41:W41"/>
    <mergeCell ref="Z41:AC41"/>
    <mergeCell ref="Z4:AE4"/>
    <mergeCell ref="H5:K5"/>
    <mergeCell ref="L5:L6"/>
    <mergeCell ref="M5:M6"/>
    <mergeCell ref="N5:Q5"/>
    <mergeCell ref="R5:R6"/>
    <mergeCell ref="S5:S6"/>
    <mergeCell ref="X5:X6"/>
    <mergeCell ref="Y5:Y6"/>
    <mergeCell ref="Z5:AC5"/>
    <mergeCell ref="AD5:AD6"/>
    <mergeCell ref="AE5:AE6"/>
    <mergeCell ref="B40:B41"/>
    <mergeCell ref="A4:A6"/>
    <mergeCell ref="B4:B6"/>
    <mergeCell ref="C4:C6"/>
    <mergeCell ref="D4:D6"/>
  </mergeCells>
  <conditionalFormatting sqref="E7:E10 E20">
    <cfRule type="cellIs" priority="37" stopIfTrue="1" operator="notEqual">
      <formula>C7</formula>
    </cfRule>
  </conditionalFormatting>
  <conditionalFormatting sqref="E15:E16 E21:E22 E18:E19 E13 E11 E24:E30 E33:E36">
    <cfRule type="cellIs" priority="46" stopIfTrue="1" operator="notEqual">
      <formula>#REF!</formula>
    </cfRule>
  </conditionalFormatting>
  <conditionalFormatting sqref="E23 E31:E32">
    <cfRule type="cellIs" priority="56" stopIfTrue="1" operator="notEqual">
      <formula>C22</formula>
    </cfRule>
  </conditionalFormatting>
  <conditionalFormatting sqref="E12">
    <cfRule type="cellIs" priority="57" stopIfTrue="1" operator="notEqual">
      <formula>#REF!</formula>
    </cfRule>
  </conditionalFormatting>
  <conditionalFormatting sqref="E14">
    <cfRule type="cellIs" priority="59" stopIfTrue="1" operator="notEqual">
      <formula>#REF!</formula>
    </cfRule>
  </conditionalFormatting>
  <conditionalFormatting sqref="E17">
    <cfRule type="cellIs" priority="70" stopIfTrue="1" operator="notEqual">
      <formula>#REF!</formula>
    </cfRule>
  </conditionalFormatting>
  <conditionalFormatting sqref="E38">
    <cfRule type="cellIs" priority="81" stopIfTrue="1" operator="notEqual">
      <formula>C29</formula>
    </cfRule>
  </conditionalFormatting>
  <conditionalFormatting sqref="E37">
    <cfRule type="cellIs" priority="93" stopIfTrue="1" operator="notEqual">
      <formula>C28</formula>
    </cfRule>
  </conditionalFormatting>
  <printOptions horizontalCentered="1"/>
  <pageMargins left="0.25" right="0.25" top="0.75" bottom="0.75" header="0.3" footer="0.3"/>
  <pageSetup paperSize="8" scale="48" firstPageNumber="5" fitToHeight="0" orientation="portrait" r:id="rId1"/>
  <headerFooter alignWithMargins="0"/>
  <ignoredErrors>
    <ignoredError sqref="M40:M41 S40:S41 Y40:Y41 AE40:AE41" formulaRange="1"/>
    <ignoredError sqref="F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60"/>
  <sheetViews>
    <sheetView topLeftCell="A34" workbookViewId="0">
      <selection activeCell="A57" sqref="A57"/>
    </sheetView>
  </sheetViews>
  <sheetFormatPr defaultRowHeight="12.75" x14ac:dyDescent="0.2"/>
  <cols>
    <col min="1" max="3" width="58" customWidth="1"/>
  </cols>
  <sheetData>
    <row r="4" spans="1:3" x14ac:dyDescent="0.2">
      <c r="A4" t="s">
        <v>67</v>
      </c>
      <c r="B4" t="s">
        <v>68</v>
      </c>
      <c r="C4" t="s">
        <v>70</v>
      </c>
    </row>
    <row r="5" spans="1:3" x14ac:dyDescent="0.2">
      <c r="B5" t="s">
        <v>69</v>
      </c>
      <c r="C5" t="s">
        <v>71</v>
      </c>
    </row>
    <row r="6" spans="1:3" x14ac:dyDescent="0.2">
      <c r="A6" t="s">
        <v>72</v>
      </c>
      <c r="B6" t="s">
        <v>73</v>
      </c>
      <c r="C6" t="s">
        <v>74</v>
      </c>
    </row>
    <row r="7" spans="1:3" x14ac:dyDescent="0.2">
      <c r="A7" t="s">
        <v>75</v>
      </c>
      <c r="B7" t="s">
        <v>76</v>
      </c>
      <c r="C7" t="s">
        <v>72</v>
      </c>
    </row>
    <row r="8" spans="1:3" x14ac:dyDescent="0.2">
      <c r="A8" t="s">
        <v>77</v>
      </c>
      <c r="B8" t="s">
        <v>78</v>
      </c>
      <c r="C8" t="s">
        <v>79</v>
      </c>
    </row>
    <row r="9" spans="1:3" x14ac:dyDescent="0.2">
      <c r="A9" t="s">
        <v>80</v>
      </c>
      <c r="B9" t="s">
        <v>81</v>
      </c>
      <c r="C9" t="s">
        <v>82</v>
      </c>
    </row>
    <row r="10" spans="1:3" x14ac:dyDescent="0.2">
      <c r="A10" t="s">
        <v>83</v>
      </c>
      <c r="B10" t="s">
        <v>84</v>
      </c>
      <c r="C10" t="s">
        <v>85</v>
      </c>
    </row>
    <row r="11" spans="1:3" x14ac:dyDescent="0.2">
      <c r="A11" t="s">
        <v>86</v>
      </c>
      <c r="B11" t="s">
        <v>87</v>
      </c>
      <c r="C11" t="s">
        <v>88</v>
      </c>
    </row>
    <row r="12" spans="1:3" x14ac:dyDescent="0.2">
      <c r="A12" t="s">
        <v>89</v>
      </c>
      <c r="B12" t="s">
        <v>90</v>
      </c>
      <c r="C12" t="s">
        <v>91</v>
      </c>
    </row>
    <row r="13" spans="1:3" x14ac:dyDescent="0.2">
      <c r="A13" t="s">
        <v>92</v>
      </c>
      <c r="B13" t="s">
        <v>93</v>
      </c>
      <c r="C13" t="s">
        <v>94</v>
      </c>
    </row>
    <row r="14" spans="1:3" x14ac:dyDescent="0.2">
      <c r="A14" t="s">
        <v>95</v>
      </c>
      <c r="B14" t="s">
        <v>96</v>
      </c>
      <c r="C14" t="s">
        <v>97</v>
      </c>
    </row>
    <row r="15" spans="1:3" x14ac:dyDescent="0.2">
      <c r="A15" t="s">
        <v>98</v>
      </c>
      <c r="B15" t="s">
        <v>72</v>
      </c>
      <c r="C15" t="s">
        <v>99</v>
      </c>
    </row>
    <row r="16" spans="1:3" x14ac:dyDescent="0.2">
      <c r="A16" t="s">
        <v>100</v>
      </c>
      <c r="B16" t="s">
        <v>101</v>
      </c>
      <c r="C16" t="s">
        <v>102</v>
      </c>
    </row>
    <row r="17" spans="1:3" x14ac:dyDescent="0.2">
      <c r="A17" t="s">
        <v>103</v>
      </c>
      <c r="B17" t="s">
        <v>104</v>
      </c>
      <c r="C17" t="s">
        <v>105</v>
      </c>
    </row>
    <row r="18" spans="1:3" x14ac:dyDescent="0.2">
      <c r="A18" t="s">
        <v>72</v>
      </c>
      <c r="B18" t="s">
        <v>106</v>
      </c>
      <c r="C18" t="s">
        <v>107</v>
      </c>
    </row>
    <row r="19" spans="1:3" x14ac:dyDescent="0.2">
      <c r="A19" t="s">
        <v>108</v>
      </c>
      <c r="B19" t="s">
        <v>109</v>
      </c>
      <c r="C19" t="s">
        <v>72</v>
      </c>
    </row>
    <row r="20" spans="1:3" x14ac:dyDescent="0.2">
      <c r="A20" t="s">
        <v>110</v>
      </c>
      <c r="B20" t="s">
        <v>111</v>
      </c>
      <c r="C20" t="s">
        <v>112</v>
      </c>
    </row>
    <row r="21" spans="1:3" x14ac:dyDescent="0.2">
      <c r="A21" t="s">
        <v>113</v>
      </c>
      <c r="B21" t="s">
        <v>114</v>
      </c>
      <c r="C21" t="s">
        <v>115</v>
      </c>
    </row>
    <row r="22" spans="1:3" x14ac:dyDescent="0.2">
      <c r="A22" t="s">
        <v>116</v>
      </c>
      <c r="B22" t="s">
        <v>117</v>
      </c>
      <c r="C22" t="s">
        <v>118</v>
      </c>
    </row>
    <row r="23" spans="1:3" x14ac:dyDescent="0.2">
      <c r="A23" t="s">
        <v>119</v>
      </c>
      <c r="B23" t="s">
        <v>120</v>
      </c>
      <c r="C23" t="s">
        <v>121</v>
      </c>
    </row>
    <row r="24" spans="1:3" x14ac:dyDescent="0.2">
      <c r="A24" t="s">
        <v>122</v>
      </c>
      <c r="B24" t="s">
        <v>123</v>
      </c>
      <c r="C24" t="s">
        <v>124</v>
      </c>
    </row>
    <row r="25" spans="1:3" x14ac:dyDescent="0.2">
      <c r="A25" t="s">
        <v>125</v>
      </c>
      <c r="B25" t="s">
        <v>72</v>
      </c>
      <c r="C25" t="s">
        <v>126</v>
      </c>
    </row>
    <row r="26" spans="1:3" x14ac:dyDescent="0.2">
      <c r="A26" t="s">
        <v>127</v>
      </c>
      <c r="B26" t="s">
        <v>128</v>
      </c>
      <c r="C26" t="s">
        <v>129</v>
      </c>
    </row>
    <row r="27" spans="1:3" x14ac:dyDescent="0.2">
      <c r="A27" t="s">
        <v>130</v>
      </c>
      <c r="B27" t="s">
        <v>131</v>
      </c>
      <c r="C27" t="s">
        <v>132</v>
      </c>
    </row>
    <row r="28" spans="1:3" x14ac:dyDescent="0.2">
      <c r="A28" t="s">
        <v>72</v>
      </c>
      <c r="B28" t="s">
        <v>133</v>
      </c>
      <c r="C28" t="s">
        <v>134</v>
      </c>
    </row>
    <row r="29" spans="1:3" x14ac:dyDescent="0.2">
      <c r="A29" t="s">
        <v>44</v>
      </c>
      <c r="B29" t="s">
        <v>135</v>
      </c>
      <c r="C29" t="s">
        <v>136</v>
      </c>
    </row>
    <row r="30" spans="1:3" x14ac:dyDescent="0.2">
      <c r="A30" t="s">
        <v>45</v>
      </c>
      <c r="B30" t="s">
        <v>137</v>
      </c>
      <c r="C30" t="s">
        <v>138</v>
      </c>
    </row>
    <row r="31" spans="1:3" x14ac:dyDescent="0.2">
      <c r="A31" t="s">
        <v>46</v>
      </c>
      <c r="B31" t="s">
        <v>139</v>
      </c>
      <c r="C31" t="s">
        <v>72</v>
      </c>
    </row>
    <row r="32" spans="1:3" x14ac:dyDescent="0.2">
      <c r="A32" t="s">
        <v>47</v>
      </c>
      <c r="B32" t="s">
        <v>140</v>
      </c>
      <c r="C32" t="s">
        <v>141</v>
      </c>
    </row>
    <row r="33" spans="1:3" x14ac:dyDescent="0.2">
      <c r="A33" t="s">
        <v>48</v>
      </c>
      <c r="B33" t="s">
        <v>72</v>
      </c>
      <c r="C33" t="s">
        <v>142</v>
      </c>
    </row>
    <row r="34" spans="1:3" x14ac:dyDescent="0.2">
      <c r="A34" t="s">
        <v>49</v>
      </c>
      <c r="B34" t="s">
        <v>143</v>
      </c>
      <c r="C34" t="s">
        <v>144</v>
      </c>
    </row>
    <row r="35" spans="1:3" x14ac:dyDescent="0.2">
      <c r="A35" t="s">
        <v>50</v>
      </c>
      <c r="B35" t="s">
        <v>145</v>
      </c>
      <c r="C35" t="s">
        <v>146</v>
      </c>
    </row>
    <row r="36" spans="1:3" x14ac:dyDescent="0.2">
      <c r="A36" t="s">
        <v>51</v>
      </c>
      <c r="B36" t="s">
        <v>147</v>
      </c>
      <c r="C36" t="s">
        <v>148</v>
      </c>
    </row>
    <row r="37" spans="1:3" x14ac:dyDescent="0.2">
      <c r="A37" t="s">
        <v>52</v>
      </c>
      <c r="B37" t="s">
        <v>149</v>
      </c>
      <c r="C37" t="s">
        <v>150</v>
      </c>
    </row>
    <row r="38" spans="1:3" x14ac:dyDescent="0.2">
      <c r="A38" t="s">
        <v>72</v>
      </c>
      <c r="B38" t="s">
        <v>151</v>
      </c>
      <c r="C38" t="s">
        <v>152</v>
      </c>
    </row>
    <row r="39" spans="1:3" x14ac:dyDescent="0.2">
      <c r="A39" t="s">
        <v>153</v>
      </c>
      <c r="B39" t="s">
        <v>154</v>
      </c>
      <c r="C39" t="s">
        <v>155</v>
      </c>
    </row>
    <row r="40" spans="1:3" x14ac:dyDescent="0.2">
      <c r="A40" t="s">
        <v>156</v>
      </c>
      <c r="B40" t="s">
        <v>157</v>
      </c>
      <c r="C40" t="s">
        <v>158</v>
      </c>
    </row>
    <row r="41" spans="1:3" x14ac:dyDescent="0.2">
      <c r="A41" t="s">
        <v>159</v>
      </c>
      <c r="B41" t="s">
        <v>160</v>
      </c>
      <c r="C41" t="s">
        <v>161</v>
      </c>
    </row>
    <row r="42" spans="1:3" x14ac:dyDescent="0.2">
      <c r="A42" t="s">
        <v>162</v>
      </c>
      <c r="B42" t="s">
        <v>163</v>
      </c>
      <c r="C42" t="s">
        <v>164</v>
      </c>
    </row>
    <row r="43" spans="1:3" x14ac:dyDescent="0.2">
      <c r="A43" t="s">
        <v>165</v>
      </c>
      <c r="B43" t="s">
        <v>166</v>
      </c>
      <c r="C43" t="s">
        <v>72</v>
      </c>
    </row>
    <row r="44" spans="1:3" x14ac:dyDescent="0.2">
      <c r="A44" t="s">
        <v>167</v>
      </c>
      <c r="B44" t="s">
        <v>72</v>
      </c>
      <c r="C44" t="s">
        <v>168</v>
      </c>
    </row>
    <row r="45" spans="1:3" x14ac:dyDescent="0.2">
      <c r="A45" t="s">
        <v>169</v>
      </c>
      <c r="B45" t="s">
        <v>170</v>
      </c>
      <c r="C45" t="s">
        <v>171</v>
      </c>
    </row>
    <row r="46" spans="1:3" x14ac:dyDescent="0.2">
      <c r="A46" t="s">
        <v>172</v>
      </c>
      <c r="B46" t="s">
        <v>173</v>
      </c>
      <c r="C46" t="s">
        <v>174</v>
      </c>
    </row>
    <row r="47" spans="1:3" x14ac:dyDescent="0.2">
      <c r="A47" t="s">
        <v>175</v>
      </c>
      <c r="B47" t="s">
        <v>176</v>
      </c>
      <c r="C47" t="s">
        <v>177</v>
      </c>
    </row>
    <row r="48" spans="1:3" x14ac:dyDescent="0.2">
      <c r="A48" t="s">
        <v>178</v>
      </c>
      <c r="B48" t="s">
        <v>179</v>
      </c>
      <c r="C48" t="s">
        <v>180</v>
      </c>
    </row>
    <row r="49" spans="1:3" x14ac:dyDescent="0.2">
      <c r="A49" t="s">
        <v>72</v>
      </c>
      <c r="B49" t="s">
        <v>181</v>
      </c>
      <c r="C49" t="s">
        <v>182</v>
      </c>
    </row>
    <row r="50" spans="1:3" x14ac:dyDescent="0.2">
      <c r="A50" t="s">
        <v>53</v>
      </c>
      <c r="B50" t="s">
        <v>183</v>
      </c>
      <c r="C50" t="s">
        <v>184</v>
      </c>
    </row>
    <row r="51" spans="1:3" x14ac:dyDescent="0.2">
      <c r="A51" t="s">
        <v>54</v>
      </c>
      <c r="B51" t="s">
        <v>185</v>
      </c>
      <c r="C51" t="s">
        <v>186</v>
      </c>
    </row>
    <row r="52" spans="1:3" x14ac:dyDescent="0.2">
      <c r="A52" t="s">
        <v>55</v>
      </c>
      <c r="B52" t="s">
        <v>187</v>
      </c>
      <c r="C52" t="s">
        <v>188</v>
      </c>
    </row>
    <row r="53" spans="1:3" x14ac:dyDescent="0.2">
      <c r="A53" t="s">
        <v>56</v>
      </c>
      <c r="B53" t="s">
        <v>189</v>
      </c>
      <c r="C53" t="s">
        <v>72</v>
      </c>
    </row>
    <row r="54" spans="1:3" x14ac:dyDescent="0.2">
      <c r="A54" t="s">
        <v>57</v>
      </c>
      <c r="B54" t="s">
        <v>190</v>
      </c>
      <c r="C54" t="s">
        <v>191</v>
      </c>
    </row>
    <row r="55" spans="1:3" x14ac:dyDescent="0.2">
      <c r="A55" t="s">
        <v>58</v>
      </c>
      <c r="B55" t="s">
        <v>72</v>
      </c>
      <c r="C55" t="s">
        <v>192</v>
      </c>
    </row>
    <row r="56" spans="1:3" x14ac:dyDescent="0.2">
      <c r="A56" t="s">
        <v>59</v>
      </c>
      <c r="B56" t="s">
        <v>193</v>
      </c>
      <c r="C56" t="s">
        <v>194</v>
      </c>
    </row>
    <row r="57" spans="1:3" x14ac:dyDescent="0.2">
      <c r="A57" t="s">
        <v>60</v>
      </c>
      <c r="B57" t="s">
        <v>195</v>
      </c>
      <c r="C57" t="s">
        <v>196</v>
      </c>
    </row>
    <row r="58" spans="1:3" x14ac:dyDescent="0.2">
      <c r="A58" t="s">
        <v>61</v>
      </c>
      <c r="B58" t="s">
        <v>197</v>
      </c>
      <c r="C58" t="s">
        <v>198</v>
      </c>
    </row>
    <row r="59" spans="1:3" x14ac:dyDescent="0.2">
      <c r="A59" t="s">
        <v>62</v>
      </c>
      <c r="B59" t="s">
        <v>199</v>
      </c>
      <c r="C59" t="s">
        <v>200</v>
      </c>
    </row>
    <row r="60" spans="1:3" x14ac:dyDescent="0.2">
      <c r="A60" t="s">
        <v>63</v>
      </c>
      <c r="B60" t="s">
        <v>201</v>
      </c>
      <c r="C60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AKiTAwS - SD</vt:lpstr>
      <vt:lpstr>Kody</vt:lpstr>
      <vt:lpstr>'AKiTAwS - SD'!Obszar_wydruku</vt:lpstr>
      <vt:lpstr>'AKiTAwS - SD'!Tytuły_wydruku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edyta</cp:lastModifiedBy>
  <cp:lastPrinted>2019-04-03T05:37:50Z</cp:lastPrinted>
  <dcterms:created xsi:type="dcterms:W3CDTF">2007-11-19T19:29:36Z</dcterms:created>
  <dcterms:modified xsi:type="dcterms:W3CDTF">2024-05-07T20:17:41Z</dcterms:modified>
</cp:coreProperties>
</file>