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000" windowHeight="1014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25725"/>
</workbook>
</file>

<file path=xl/calcChain.xml><?xml version="1.0" encoding="utf-8"?>
<calcChain xmlns="http://schemas.openxmlformats.org/spreadsheetml/2006/main">
  <c r="F93" i="5"/>
  <c r="F18"/>
  <c r="F19"/>
  <c r="F20"/>
  <c r="F21"/>
  <c r="F22"/>
  <c r="F23"/>
  <c r="F24"/>
  <c r="F25"/>
  <c r="F26"/>
  <c r="F14"/>
  <c r="F15"/>
  <c r="F16"/>
  <c r="F17"/>
  <c r="F11"/>
  <c r="F12"/>
  <c r="F1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E165" l="1"/>
  <c r="E164"/>
  <c r="E163"/>
  <c r="E162"/>
  <c r="E161"/>
  <c r="E160"/>
  <c r="E159"/>
  <c r="E157"/>
  <c r="E158"/>
  <c r="BQ128"/>
  <c r="BK128"/>
  <c r="BE128"/>
  <c r="AY128"/>
  <c r="AS128"/>
  <c r="AM128"/>
  <c r="G149" s="1"/>
  <c r="AG128"/>
  <c r="AA128"/>
  <c r="G148" s="1"/>
  <c r="U128"/>
  <c r="BL128"/>
  <c r="F151" s="1"/>
  <c r="BF128"/>
  <c r="AZ128"/>
  <c r="AT128"/>
  <c r="AN128"/>
  <c r="AH128"/>
  <c r="AB128"/>
  <c r="V128"/>
  <c r="P128"/>
  <c r="O128"/>
  <c r="J128"/>
  <c r="F147" s="1"/>
  <c r="F9"/>
  <c r="H9"/>
  <c r="F10"/>
  <c r="H10"/>
  <c r="F157"/>
  <c r="G157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F158"/>
  <c r="G158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F159"/>
  <c r="G159"/>
  <c r="H55"/>
  <c r="H56"/>
  <c r="H57"/>
  <c r="H58"/>
  <c r="H59"/>
  <c r="F160"/>
  <c r="G160"/>
  <c r="H60"/>
  <c r="H61"/>
  <c r="F161"/>
  <c r="G161"/>
  <c r="H62"/>
  <c r="H63"/>
  <c r="F162"/>
  <c r="G162"/>
  <c r="H64"/>
  <c r="H65"/>
  <c r="H66"/>
  <c r="H67"/>
  <c r="H68"/>
  <c r="H69"/>
  <c r="H70"/>
  <c r="H71"/>
  <c r="H72"/>
  <c r="H73"/>
  <c r="H74"/>
  <c r="F163"/>
  <c r="G163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F164"/>
  <c r="G164"/>
  <c r="H103"/>
  <c r="F165"/>
  <c r="G165"/>
  <c r="H104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G119"/>
  <c r="G120"/>
  <c r="G121"/>
  <c r="H121"/>
  <c r="G122"/>
  <c r="H122"/>
  <c r="G123"/>
  <c r="H123"/>
  <c r="G124"/>
  <c r="H124"/>
  <c r="G125"/>
  <c r="H125"/>
  <c r="G126"/>
  <c r="H126"/>
  <c r="F8"/>
  <c r="F150" l="1"/>
  <c r="F148"/>
  <c r="F149"/>
  <c r="G147"/>
  <c r="G156"/>
  <c r="F156"/>
  <c r="G150"/>
  <c r="G151"/>
  <c r="G152" s="1"/>
  <c r="F141"/>
  <c r="G141"/>
  <c r="G140"/>
  <c r="F139"/>
  <c r="G139"/>
  <c r="G138"/>
  <c r="F138"/>
  <c r="F137"/>
  <c r="G137"/>
  <c r="G136"/>
  <c r="F135"/>
  <c r="G135"/>
  <c r="G134"/>
  <c r="F133"/>
  <c r="G133"/>
  <c r="G132"/>
  <c r="F131"/>
  <c r="G131"/>
  <c r="G130"/>
  <c r="F130"/>
  <c r="F129"/>
  <c r="F140"/>
  <c r="F136"/>
  <c r="F134"/>
  <c r="F132"/>
  <c r="H8"/>
  <c r="G8"/>
  <c r="G129" s="1"/>
  <c r="F152" l="1"/>
  <c r="F143"/>
  <c r="G145"/>
  <c r="F145"/>
  <c r="G143"/>
</calcChain>
</file>

<file path=xl/sharedStrings.xml><?xml version="1.0" encoding="utf-8"?>
<sst xmlns="http://schemas.openxmlformats.org/spreadsheetml/2006/main" count="535" uniqueCount="340">
  <si>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</si>
  <si>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</si>
  <si>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</si>
  <si>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</si>
  <si>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</si>
  <si>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</si>
  <si>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</si>
  <si>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</si>
  <si>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</si>
  <si>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</si>
  <si>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</si>
  <si>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</si>
  <si>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</si>
  <si>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</si>
  <si>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</si>
  <si>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</si>
  <si>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</si>
  <si>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</si>
  <si>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</si>
  <si>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</si>
  <si>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</si>
  <si>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</si>
  <si>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</si>
  <si>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</si>
  <si>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</si>
  <si>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</si>
  <si>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</si>
  <si>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</si>
  <si>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</si>
  <si>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</si>
  <si>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</si>
  <si>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</si>
  <si>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</si>
  <si>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</si>
  <si>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</si>
  <si>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</si>
  <si>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</si>
  <si>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</si>
  <si>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</si>
  <si>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</si>
  <si>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</si>
  <si>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</si>
  <si>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</si>
  <si>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</si>
  <si>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</si>
  <si>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</si>
  <si>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</si>
  <si>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</si>
  <si>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</si>
  <si>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</si>
  <si>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</si>
  <si>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</si>
  <si>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</si>
  <si>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</si>
  <si>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</si>
  <si>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</si>
  <si>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</si>
  <si>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</si>
  <si>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</si>
  <si>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</si>
  <si>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</si>
  <si>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</si>
  <si>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</si>
  <si>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</si>
  <si>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</si>
  <si>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</si>
  <si>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</si>
  <si>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</si>
  <si>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</si>
  <si>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</si>
  <si>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</si>
  <si>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</si>
  <si>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</si>
  <si>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</si>
  <si>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</si>
  <si>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</si>
  <si>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</si>
  <si>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</si>
  <si>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</si>
  <si>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</si>
  <si>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</si>
  <si>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</si>
  <si>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</si>
  <si>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</si>
  <si>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</si>
  <si>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</si>
  <si>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</si>
  <si>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</si>
  <si>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</si>
  <si>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</si>
  <si>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</si>
  <si>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</si>
  <si>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</si>
  <si>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</si>
  <si>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</si>
  <si>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</si>
  <si>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</si>
  <si>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</si>
  <si>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</si>
  <si>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</si>
  <si>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</si>
  <si>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</si>
  <si>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</si>
  <si>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</si>
  <si>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</si>
  <si>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</si>
  <si>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</si>
  <si>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</si>
  <si>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</si>
  <si>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</si>
  <si>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</si>
  <si>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</si>
  <si>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</si>
  <si>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</si>
  <si>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</si>
  <si>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</si>
  <si>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</si>
  <si>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</si>
  <si>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</si>
  <si>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</si>
  <si>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</si>
  <si>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</si>
  <si>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</si>
  <si>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</si>
  <si>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</si>
  <si>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</si>
  <si>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Teoretczne podstaway wspierania rozwoju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</si>
  <si>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</si>
  <si>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</si>
  <si>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</si>
  <si>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</si>
  <si>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</si>
  <si>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</si>
  <si>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</si>
  <si>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</si>
  <si>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</si>
  <si>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</si>
  <si>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</si>
  <si>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</si>
  <si>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</si>
  <si>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</si>
  <si>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</si>
  <si>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</si>
  <si>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</si>
  <si>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</si>
  <si>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</si>
  <si>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</si>
  <si>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</si>
  <si>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</si>
  <si>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</si>
  <si>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</si>
  <si>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</si>
  <si>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</si>
  <si>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</si>
  <si>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</si>
  <si>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</si>
  <si>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</si>
  <si>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</si>
  <si>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</si>
  <si>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</si>
  <si>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</si>
  <si>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</si>
  <si>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</si>
  <si>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</si>
  <si>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</si>
  <si>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</si>
  <si>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</si>
  <si>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</si>
  <si>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</si>
  <si>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</si>
  <si>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</si>
  <si>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</si>
  <si>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</si>
  <si>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</si>
  <si>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</si>
  <si>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</si>
  <si>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</si>
  <si>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</si>
  <si>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</si>
  <si>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</si>
  <si>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</si>
  <si>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</si>
  <si>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</si>
  <si>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</si>
  <si>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</si>
  <si>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</si>
  <si>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</si>
  <si>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</si>
  <si>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</si>
  <si>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</si>
  <si>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</si>
  <si>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</si>
  <si>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</si>
  <si>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</si>
  <si>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</si>
  <si>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</si>
  <si>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</si>
  <si>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</si>
  <si>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</si>
  <si>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</si>
  <si>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</si>
  <si>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</si>
  <si>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</si>
  <si>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</si>
  <si>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</si>
  <si>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</si>
  <si>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</si>
  <si>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</si>
  <si>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</si>
  <si>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</si>
  <si>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</si>
  <si>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</si>
  <si>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</si>
  <si>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</si>
  <si>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</si>
  <si>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</si>
  <si>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</si>
  <si>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</si>
  <si>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</si>
  <si>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</si>
  <si>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</si>
  <si>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</si>
  <si>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</si>
  <si>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</si>
  <si>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</si>
  <si>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</si>
  <si>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</si>
  <si>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</si>
  <si>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</si>
  <si>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</si>
  <si>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</si>
  <si>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</si>
  <si>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</si>
  <si>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</si>
  <si>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</si>
  <si>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</si>
  <si>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</si>
  <si>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</si>
  <si>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</si>
  <si>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</si>
  <si>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</si>
  <si>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</si>
  <si>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</si>
  <si>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</si>
  <si>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</si>
  <si>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</si>
  <si>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</si>
  <si>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</si>
  <si>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</si>
  <si>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</si>
  <si>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</si>
  <si>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</si>
  <si>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</si>
  <si>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</si>
  <si>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</si>
  <si>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</si>
  <si>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</si>
  <si>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</si>
  <si>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</si>
  <si>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</si>
  <si>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</si>
  <si>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</si>
  <si>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</si>
  <si>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</si>
  <si>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</si>
  <si>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</si>
  <si>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</si>
  <si>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</si>
  <si>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</si>
  <si>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</si>
  <si>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</si>
  <si>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</si>
  <si>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</si>
  <si>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</si>
  <si>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</si>
  <si>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</si>
  <si>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</si>
  <si>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</si>
  <si>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</si>
  <si>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</si>
  <si>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</si>
  <si>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</si>
  <si>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</si>
  <si>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</si>
  <si>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</si>
  <si>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</si>
  <si>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</si>
  <si>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</si>
  <si>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</si>
  <si>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</si>
  <si>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</si>
  <si>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</si>
  <si>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</si>
  <si>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</si>
  <si>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</si>
  <si>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</si>
  <si>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</si>
  <si>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</si>
  <si>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</si>
  <si>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</si>
  <si>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</si>
  <si>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</si>
  <si>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</si>
  <si>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</si>
  <si>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</si>
  <si>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</si>
  <si>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</si>
  <si>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</si>
  <si>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</si>
  <si>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</si>
  <si>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</si>
  <si>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</si>
  <si>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</si>
  <si>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</si>
  <si>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</si>
  <si>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</si>
  <si>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</si>
  <si>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</si>
  <si>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</si>
  <si>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</si>
  <si>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</si>
  <si>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</si>
  <si>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</si>
  <si>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</si>
  <si>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</si>
  <si>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</si>
  <si>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</si>
  <si>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</si>
  <si>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</si>
  <si>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</si>
  <si>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</si>
  <si>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</si>
  <si>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</si>
  <si>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</si>
  <si>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</si>
  <si>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</si>
  <si>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Praktyka ciągła w przedszkolu</t>
  </si>
  <si>
    <t>Rekrutacja w roku akademickim 2021/2022</t>
  </si>
  <si>
    <t>Wydział Nauk Społecznych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</si>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</sst>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E4" sqref="E4"/>
    </sheetView>
  </sheetViews>
  <sheetFormatPr defaultRowHeight="21" customHeight="1"/>
  <cols>
    <col min="1" max="3" width="4.85546875" style="13" customWidth="1"/>
    <col min="4" max="4" width="49.5703125" style="5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>
      <c r="A1" s="13" t="s">
        <v>25</v>
      </c>
      <c r="E1" s="22" t="s">
        <v>198</v>
      </c>
      <c r="F1" s="23" t="s">
        <v>337</v>
      </c>
      <c r="G1" s="21"/>
      <c r="I1" s="21"/>
      <c r="J1" s="21"/>
      <c r="K1" s="21"/>
      <c r="L1" s="21"/>
      <c r="M1" s="21"/>
      <c r="N1" s="21"/>
      <c r="O1" s="21"/>
      <c r="P1" s="21"/>
      <c r="Q1" s="31" t="s">
        <v>16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>
      <c r="A2" s="7"/>
      <c r="B2" s="7"/>
      <c r="C2" s="7"/>
      <c r="D2" s="7"/>
      <c r="E2" s="33" t="s">
        <v>23</v>
      </c>
      <c r="F2" s="23" t="s">
        <v>17</v>
      </c>
      <c r="Q2" s="32" t="s">
        <v>338</v>
      </c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>
      <c r="A3" s="7"/>
      <c r="B3" s="7"/>
      <c r="C3" s="7"/>
      <c r="D3" s="7"/>
      <c r="E3" s="33" t="s">
        <v>339</v>
      </c>
    </row>
    <row r="4" spans="1:69" ht="21" customHeight="1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204</v>
      </c>
      <c r="O4" s="102"/>
      <c r="P4" s="102"/>
      <c r="Q4" s="102"/>
      <c r="R4" s="102"/>
      <c r="S4" s="102"/>
      <c r="T4" s="102" t="s">
        <v>204</v>
      </c>
      <c r="U4" s="102"/>
      <c r="V4" s="102"/>
      <c r="W4" s="102"/>
      <c r="X4" s="102"/>
      <c r="Y4" s="102"/>
      <c r="Z4" s="102" t="s">
        <v>204</v>
      </c>
      <c r="AA4" s="102"/>
      <c r="AB4" s="102"/>
      <c r="AC4" s="102"/>
      <c r="AD4" s="102"/>
      <c r="AE4" s="102"/>
      <c r="AF4" s="102" t="s">
        <v>207</v>
      </c>
      <c r="AG4" s="101"/>
      <c r="AH4" s="101"/>
      <c r="AI4" s="101"/>
      <c r="AJ4" s="101"/>
      <c r="AK4" s="101"/>
      <c r="AL4" s="101" t="s">
        <v>205</v>
      </c>
      <c r="AM4" s="101"/>
      <c r="AN4" s="101"/>
      <c r="AO4" s="101"/>
      <c r="AP4" s="101"/>
      <c r="AQ4" s="101"/>
      <c r="AR4" s="101" t="s">
        <v>205</v>
      </c>
      <c r="AS4" s="101"/>
      <c r="AT4" s="101"/>
      <c r="AU4" s="101"/>
      <c r="AV4" s="101"/>
      <c r="AW4" s="101"/>
      <c r="AX4" s="101" t="s">
        <v>207</v>
      </c>
      <c r="AY4" s="101"/>
      <c r="AZ4" s="101"/>
      <c r="BA4" s="101"/>
      <c r="BB4" s="101"/>
      <c r="BC4" s="101"/>
      <c r="BD4" s="101" t="s">
        <v>207</v>
      </c>
      <c r="BE4" s="101"/>
      <c r="BF4" s="101"/>
      <c r="BG4" s="101"/>
      <c r="BH4" s="101"/>
      <c r="BI4" s="101"/>
      <c r="BJ4" s="101" t="s">
        <v>206</v>
      </c>
      <c r="BK4" s="101"/>
      <c r="BL4" s="101"/>
      <c r="BM4" s="101"/>
      <c r="BN4" s="101"/>
      <c r="BO4" s="101"/>
      <c r="BP4" s="101" t="s">
        <v>205</v>
      </c>
      <c r="BQ4" s="101"/>
    </row>
    <row r="5" spans="1:69" ht="21" customHeight="1">
      <c r="A5" s="156" t="s">
        <v>0</v>
      </c>
      <c r="B5" s="124" t="s">
        <v>27</v>
      </c>
      <c r="C5" s="124" t="s">
        <v>28</v>
      </c>
      <c r="D5" s="158" t="s">
        <v>33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18</v>
      </c>
      <c r="AU5" s="129"/>
      <c r="AV5" s="129"/>
      <c r="AW5" s="129"/>
      <c r="AX5" s="129"/>
      <c r="AY5" s="130"/>
      <c r="AZ5" s="131" t="s">
        <v>19</v>
      </c>
      <c r="BA5" s="132"/>
      <c r="BB5" s="132"/>
      <c r="BC5" s="132"/>
      <c r="BD5" s="132"/>
      <c r="BE5" s="133"/>
      <c r="BF5" s="128" t="s">
        <v>20</v>
      </c>
      <c r="BG5" s="129"/>
      <c r="BH5" s="129"/>
      <c r="BI5" s="129"/>
      <c r="BJ5" s="129"/>
      <c r="BK5" s="130"/>
      <c r="BL5" s="131" t="s">
        <v>21</v>
      </c>
      <c r="BM5" s="132"/>
      <c r="BN5" s="132"/>
      <c r="BO5" s="132"/>
      <c r="BP5" s="132"/>
      <c r="BQ5" s="133"/>
    </row>
    <row r="6" spans="1:69" ht="21" customHeight="1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>
      <c r="A8" s="45">
        <v>1</v>
      </c>
      <c r="B8" s="121" t="s">
        <v>26</v>
      </c>
      <c r="C8" s="121" t="s">
        <v>29</v>
      </c>
      <c r="D8" s="34" t="s">
        <v>217</v>
      </c>
      <c r="E8" s="61" t="s">
        <v>209</v>
      </c>
      <c r="F8" s="44">
        <f>J8+K8+L8+M8+P8+Q8+R8+S8+V8+W8+X8+Y8+AB8+AC8+AD8+AE8+AH8+AI8+AJ8+AK8+AN8+AO8+AP8+AQ8+AT8+AU8+AV8+AW8+AZ8+BA8+BB8+BC8+BF8+BG8+BH8+BI8+BL8+BM8+BN8+BO8</f>
        <v>30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15</v>
      </c>
      <c r="K8" s="26"/>
      <c r="L8" s="26">
        <v>15</v>
      </c>
      <c r="M8" s="26"/>
      <c r="N8" s="26" t="s">
        <v>75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>
      <c r="A9" s="45">
        <v>2</v>
      </c>
      <c r="B9" s="122"/>
      <c r="C9" s="122"/>
      <c r="D9" s="1" t="s">
        <v>218</v>
      </c>
      <c r="E9" s="14" t="s">
        <v>76</v>
      </c>
      <c r="F9" s="45">
        <f t="shared" ref="F9:F49" si="2">J9+K9+L9+M9+P9+Q9+R9+S9+V9+W9+X9+Y9+AB9+AC9+AD9+AE9+AH9+AI9+AJ9+AK9+AN9+AO9+AP9+AQ9+AT9+AU9+AV9+AW9+AZ9+BA9+BB9+BC9+BF9+BG9+BH9+BI9+BL9+BM9+BN9+BO9</f>
        <v>15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15</v>
      </c>
      <c r="K9" s="6"/>
      <c r="L9" s="6"/>
      <c r="M9" s="6"/>
      <c r="N9" s="6" t="s">
        <v>77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>
      <c r="A10" s="45">
        <v>3</v>
      </c>
      <c r="B10" s="122"/>
      <c r="C10" s="122"/>
      <c r="D10" s="1" t="s">
        <v>219</v>
      </c>
      <c r="E10" s="14" t="s">
        <v>78</v>
      </c>
      <c r="F10" s="45">
        <f t="shared" si="2"/>
        <v>30</v>
      </c>
      <c r="G10" s="45">
        <f t="shared" si="3"/>
        <v>3</v>
      </c>
      <c r="H10" s="45" t="str">
        <f t="shared" si="4"/>
        <v>ZO/E</v>
      </c>
      <c r="I10" s="15"/>
      <c r="J10" s="29">
        <v>15</v>
      </c>
      <c r="K10" s="6">
        <v>15</v>
      </c>
      <c r="L10" s="6"/>
      <c r="M10" s="6"/>
      <c r="N10" s="6" t="s">
        <v>75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>
      <c r="A11" s="45">
        <v>5</v>
      </c>
      <c r="B11" s="122"/>
      <c r="C11" s="122"/>
      <c r="D11" s="1" t="s">
        <v>220</v>
      </c>
      <c r="E11" s="14" t="s">
        <v>80</v>
      </c>
      <c r="F11" s="45">
        <f t="shared" si="2"/>
        <v>30</v>
      </c>
      <c r="G11" s="45">
        <f t="shared" si="3"/>
        <v>3</v>
      </c>
      <c r="H11" s="45" t="s">
        <v>75</v>
      </c>
      <c r="I11" s="15"/>
      <c r="J11" s="29"/>
      <c r="K11" s="6"/>
      <c r="L11" s="6"/>
      <c r="M11" s="6"/>
      <c r="N11" s="6"/>
      <c r="O11" s="6"/>
      <c r="P11" s="30">
        <v>15</v>
      </c>
      <c r="Q11" s="30"/>
      <c r="R11" s="30">
        <v>15</v>
      </c>
      <c r="S11" s="30"/>
      <c r="T11" s="30" t="s">
        <v>75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>
      <c r="A12" s="45">
        <v>6</v>
      </c>
      <c r="B12" s="122"/>
      <c r="C12" s="122"/>
      <c r="D12" s="1" t="s">
        <v>221</v>
      </c>
      <c r="E12" s="14" t="s">
        <v>81</v>
      </c>
      <c r="F12" s="45">
        <f t="shared" si="2"/>
        <v>30</v>
      </c>
      <c r="G12" s="45">
        <f t="shared" si="3"/>
        <v>3</v>
      </c>
      <c r="H12" s="45" t="s">
        <v>75</v>
      </c>
      <c r="I12" s="15"/>
      <c r="J12" s="29"/>
      <c r="K12" s="6"/>
      <c r="L12" s="6"/>
      <c r="M12" s="6"/>
      <c r="N12" s="6"/>
      <c r="O12" s="59"/>
      <c r="P12" s="30">
        <v>15</v>
      </c>
      <c r="Q12" s="30"/>
      <c r="R12" s="30">
        <v>15</v>
      </c>
      <c r="S12" s="30"/>
      <c r="T12" s="30" t="s">
        <v>75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>
      <c r="A13" s="45">
        <v>7</v>
      </c>
      <c r="B13" s="122"/>
      <c r="C13" s="122"/>
      <c r="D13" s="1" t="s">
        <v>222</v>
      </c>
      <c r="E13" s="93" t="s">
        <v>191</v>
      </c>
      <c r="F13" s="45">
        <f t="shared" si="2"/>
        <v>15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15</v>
      </c>
      <c r="Q13" s="30"/>
      <c r="R13" s="30"/>
      <c r="S13" s="30"/>
      <c r="T13" s="30" t="s">
        <v>77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>
      <c r="A14" s="45">
        <v>8</v>
      </c>
      <c r="B14" s="122"/>
      <c r="C14" s="122"/>
      <c r="D14" s="1" t="s">
        <v>223</v>
      </c>
      <c r="E14" s="14" t="s">
        <v>84</v>
      </c>
      <c r="F14" s="45">
        <f t="shared" si="2"/>
        <v>15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15</v>
      </c>
      <c r="X14" s="6"/>
      <c r="Y14" s="6"/>
      <c r="Z14" s="6" t="s">
        <v>77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>
      <c r="A15" s="45">
        <v>9</v>
      </c>
      <c r="B15" s="122"/>
      <c r="C15" s="122"/>
      <c r="D15" s="1" t="s">
        <v>224</v>
      </c>
      <c r="E15" s="2" t="s">
        <v>90</v>
      </c>
      <c r="F15" s="45">
        <f t="shared" si="2"/>
        <v>30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15</v>
      </c>
      <c r="AO15" s="19"/>
      <c r="AP15" s="19">
        <v>15</v>
      </c>
      <c r="AQ15" s="19"/>
      <c r="AR15" s="19" t="s">
        <v>75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>
      <c r="A16" s="45">
        <v>10</v>
      </c>
      <c r="B16" s="122"/>
      <c r="C16" s="122"/>
      <c r="D16" s="1" t="s">
        <v>225</v>
      </c>
      <c r="E16" s="14" t="s">
        <v>92</v>
      </c>
      <c r="F16" s="45">
        <f t="shared" si="2"/>
        <v>30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15</v>
      </c>
      <c r="AU16" s="6">
        <v>15</v>
      </c>
      <c r="AV16" s="6"/>
      <c r="AW16" s="6"/>
      <c r="AX16" s="6" t="s">
        <v>75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>
      <c r="A17" s="45">
        <v>11</v>
      </c>
      <c r="B17" s="122"/>
      <c r="C17" s="122"/>
      <c r="D17" s="1" t="s">
        <v>226</v>
      </c>
      <c r="E17" s="14" t="s">
        <v>97</v>
      </c>
      <c r="F17" s="45">
        <f t="shared" si="2"/>
        <v>30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15</v>
      </c>
      <c r="BA17" s="30">
        <v>15</v>
      </c>
      <c r="BB17" s="30"/>
      <c r="BC17" s="30"/>
      <c r="BD17" s="30" t="s">
        <v>143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>
      <c r="A18" s="45">
        <v>12</v>
      </c>
      <c r="B18" s="122"/>
      <c r="C18" s="122"/>
      <c r="D18" s="1" t="s">
        <v>227</v>
      </c>
      <c r="E18" s="14" t="s">
        <v>96</v>
      </c>
      <c r="F18" s="45">
        <f t="shared" si="2"/>
        <v>15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15</v>
      </c>
      <c r="BH18" s="6"/>
      <c r="BI18" s="6"/>
      <c r="BJ18" s="6" t="s">
        <v>77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>
      <c r="A19" s="45">
        <v>13</v>
      </c>
      <c r="B19" s="122"/>
      <c r="C19" s="122"/>
      <c r="D19" s="1" t="s">
        <v>228</v>
      </c>
      <c r="E19" s="14" t="s">
        <v>98</v>
      </c>
      <c r="F19" s="45">
        <f t="shared" si="2"/>
        <v>15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15</v>
      </c>
      <c r="BN19" s="30"/>
      <c r="BO19" s="30"/>
      <c r="BP19" s="30" t="s">
        <v>77</v>
      </c>
      <c r="BQ19" s="82">
        <v>2</v>
      </c>
    </row>
    <row r="20" spans="1:69" s="3" customFormat="1" ht="20.100000000000001" customHeight="1">
      <c r="A20" s="45">
        <v>14</v>
      </c>
      <c r="B20" s="122"/>
      <c r="C20" s="122"/>
      <c r="D20" s="1" t="s">
        <v>229</v>
      </c>
      <c r="E20" s="2" t="s">
        <v>99</v>
      </c>
      <c r="F20" s="45">
        <f t="shared" si="2"/>
        <v>15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15</v>
      </c>
      <c r="BN20" s="19"/>
      <c r="BO20" s="19"/>
      <c r="BP20" s="19" t="s">
        <v>77</v>
      </c>
      <c r="BQ20" s="83">
        <v>2</v>
      </c>
    </row>
    <row r="21" spans="1:69" s="3" customFormat="1" ht="20.100000000000001" customHeight="1">
      <c r="A21" s="45">
        <v>1</v>
      </c>
      <c r="B21" s="122"/>
      <c r="C21" s="121" t="s">
        <v>30</v>
      </c>
      <c r="D21" s="1" t="s">
        <v>230</v>
      </c>
      <c r="E21" s="14" t="s">
        <v>82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75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>
      <c r="A22" s="45">
        <v>2</v>
      </c>
      <c r="B22" s="122"/>
      <c r="C22" s="122"/>
      <c r="D22" s="1" t="s">
        <v>231</v>
      </c>
      <c r="E22" s="2" t="s">
        <v>85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75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>
      <c r="A23" s="45">
        <v>3</v>
      </c>
      <c r="B23" s="122"/>
      <c r="C23" s="122"/>
      <c r="D23" s="1" t="s">
        <v>232</v>
      </c>
      <c r="E23" s="14" t="s">
        <v>87</v>
      </c>
      <c r="F23" s="45">
        <f t="shared" si="2"/>
        <v>30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15</v>
      </c>
      <c r="AC23" s="30"/>
      <c r="AD23" s="30">
        <v>15</v>
      </c>
      <c r="AE23" s="30"/>
      <c r="AF23" s="30" t="s">
        <v>75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>
      <c r="A24" s="45">
        <v>4</v>
      </c>
      <c r="B24" s="122"/>
      <c r="C24" s="122"/>
      <c r="D24" s="1" t="s">
        <v>233</v>
      </c>
      <c r="E24" s="2" t="s">
        <v>89</v>
      </c>
      <c r="F24" s="45">
        <f t="shared" si="2"/>
        <v>30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15</v>
      </c>
      <c r="AI24" s="6"/>
      <c r="AJ24" s="6">
        <v>15</v>
      </c>
      <c r="AK24" s="6"/>
      <c r="AL24" s="6" t="s">
        <v>75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>
      <c r="A25" s="45">
        <v>5</v>
      </c>
      <c r="B25" s="122"/>
      <c r="C25" s="122"/>
      <c r="D25" s="1" t="s">
        <v>234</v>
      </c>
      <c r="E25" s="62" t="s">
        <v>91</v>
      </c>
      <c r="F25" s="45">
        <f t="shared" si="2"/>
        <v>15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15</v>
      </c>
      <c r="AP25" s="30"/>
      <c r="AQ25" s="30"/>
      <c r="AR25" s="30" t="s">
        <v>77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>
      <c r="A26" s="45">
        <v>6</v>
      </c>
      <c r="B26" s="122"/>
      <c r="C26" s="122"/>
      <c r="D26" s="1" t="s">
        <v>235</v>
      </c>
      <c r="E26" s="63" t="s">
        <v>214</v>
      </c>
      <c r="F26" s="45">
        <f t="shared" si="2"/>
        <v>15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15</v>
      </c>
      <c r="AW26" s="6"/>
      <c r="AX26" s="6" t="s">
        <v>77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>
      <c r="A27" s="45">
        <v>7</v>
      </c>
      <c r="B27" s="122"/>
      <c r="C27" s="122"/>
      <c r="D27" s="1" t="s">
        <v>236</v>
      </c>
      <c r="E27" s="63" t="s">
        <v>100</v>
      </c>
      <c r="F27" s="45">
        <f t="shared" si="2"/>
        <v>30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15</v>
      </c>
      <c r="BM27" s="30"/>
      <c r="BN27" s="30">
        <v>15</v>
      </c>
      <c r="BO27" s="30"/>
      <c r="BP27" s="30" t="s">
        <v>75</v>
      </c>
      <c r="BQ27" s="82">
        <v>3</v>
      </c>
    </row>
    <row r="28" spans="1:69" s="16" customFormat="1" ht="20.100000000000001" customHeight="1">
      <c r="A28" s="45">
        <v>1</v>
      </c>
      <c r="B28" s="122"/>
      <c r="C28" s="121" t="s">
        <v>31</v>
      </c>
      <c r="D28" s="1" t="s">
        <v>237</v>
      </c>
      <c r="E28" s="14" t="s">
        <v>79</v>
      </c>
      <c r="F28" s="45">
        <f t="shared" si="2"/>
        <v>15</v>
      </c>
      <c r="G28" s="45">
        <f t="shared" si="3"/>
        <v>2</v>
      </c>
      <c r="H28" s="45" t="str">
        <f t="shared" si="4"/>
        <v>E</v>
      </c>
      <c r="I28" s="15"/>
      <c r="J28" s="29">
        <v>15</v>
      </c>
      <c r="K28" s="6"/>
      <c r="L28" s="6"/>
      <c r="M28" s="6"/>
      <c r="N28" s="6" t="s">
        <v>24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>
      <c r="A29" s="45">
        <v>2</v>
      </c>
      <c r="B29" s="122"/>
      <c r="C29" s="122"/>
      <c r="D29" s="1" t="s">
        <v>238</v>
      </c>
      <c r="E29" s="14" t="s">
        <v>83</v>
      </c>
      <c r="F29" s="45">
        <f t="shared" si="2"/>
        <v>45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15</v>
      </c>
      <c r="Q29" s="30">
        <v>30</v>
      </c>
      <c r="R29" s="30"/>
      <c r="S29" s="30"/>
      <c r="T29" s="30" t="s">
        <v>75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>
      <c r="A30" s="45">
        <v>3</v>
      </c>
      <c r="B30" s="122"/>
      <c r="C30" s="122"/>
      <c r="D30" s="1" t="s">
        <v>239</v>
      </c>
      <c r="E30" s="14" t="s">
        <v>86</v>
      </c>
      <c r="F30" s="45">
        <f t="shared" si="2"/>
        <v>45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15</v>
      </c>
      <c r="W30" s="6">
        <v>30</v>
      </c>
      <c r="X30" s="6"/>
      <c r="Y30" s="6"/>
      <c r="Z30" s="6" t="s">
        <v>75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>
      <c r="A31" s="45">
        <v>4</v>
      </c>
      <c r="B31" s="122"/>
      <c r="C31" s="122"/>
      <c r="D31" s="55" t="s">
        <v>240</v>
      </c>
      <c r="E31" s="14" t="s">
        <v>88</v>
      </c>
      <c r="F31" s="45">
        <f t="shared" si="2"/>
        <v>15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15</v>
      </c>
      <c r="AC31" s="30"/>
      <c r="AD31" s="30"/>
      <c r="AE31" s="30"/>
      <c r="AF31" s="30" t="s">
        <v>77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>
      <c r="A32" s="45">
        <v>5</v>
      </c>
      <c r="B32" s="122"/>
      <c r="C32" s="122"/>
      <c r="D32" s="1" t="s">
        <v>241</v>
      </c>
      <c r="E32" s="14" t="s">
        <v>93</v>
      </c>
      <c r="F32" s="45">
        <f t="shared" si="2"/>
        <v>15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15</v>
      </c>
      <c r="AO32" s="30"/>
      <c r="AP32" s="30"/>
      <c r="AQ32" s="30"/>
      <c r="AR32" s="30" t="s">
        <v>77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>
      <c r="A33" s="45">
        <v>6</v>
      </c>
      <c r="B33" s="122"/>
      <c r="C33" s="122"/>
      <c r="D33" s="1" t="s">
        <v>242</v>
      </c>
      <c r="E33" s="14" t="s">
        <v>95</v>
      </c>
      <c r="F33" s="45">
        <f t="shared" si="2"/>
        <v>15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15</v>
      </c>
      <c r="AO33" s="30"/>
      <c r="AP33" s="30"/>
      <c r="AQ33" s="30"/>
      <c r="AR33" s="30" t="s">
        <v>77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>
      <c r="A34" s="45">
        <v>7</v>
      </c>
      <c r="B34" s="122"/>
      <c r="C34" s="122"/>
      <c r="D34" s="1" t="s">
        <v>243</v>
      </c>
      <c r="E34" s="14" t="s">
        <v>94</v>
      </c>
      <c r="F34" s="45">
        <f t="shared" si="2"/>
        <v>15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15</v>
      </c>
      <c r="AU34" s="6"/>
      <c r="AV34" s="6"/>
      <c r="AW34" s="6"/>
      <c r="AX34" s="6" t="s">
        <v>77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>
      <c r="A35" s="45">
        <v>8</v>
      </c>
      <c r="B35" s="122"/>
      <c r="C35" s="122"/>
      <c r="D35" s="1" t="s">
        <v>244</v>
      </c>
      <c r="E35" s="91" t="s">
        <v>192</v>
      </c>
      <c r="F35" s="45">
        <f t="shared" si="2"/>
        <v>15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15</v>
      </c>
      <c r="BA35" s="19"/>
      <c r="BB35" s="19"/>
      <c r="BC35" s="19"/>
      <c r="BD35" s="19" t="s">
        <v>77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>
      <c r="A36" s="45">
        <v>1</v>
      </c>
      <c r="B36" s="122"/>
      <c r="C36" s="76" t="s">
        <v>32</v>
      </c>
      <c r="D36" s="1" t="s">
        <v>245</v>
      </c>
      <c r="E36" s="14" t="s">
        <v>190</v>
      </c>
      <c r="F36" s="45">
        <f t="shared" si="2"/>
        <v>60</v>
      </c>
      <c r="G36" s="45">
        <f t="shared" si="3"/>
        <v>4</v>
      </c>
      <c r="H36" s="45" t="str">
        <f t="shared" si="4"/>
        <v>ZO/E</v>
      </c>
      <c r="I36" s="15"/>
      <c r="J36" s="29">
        <v>30</v>
      </c>
      <c r="K36" s="6"/>
      <c r="L36" s="6">
        <v>30</v>
      </c>
      <c r="M36" s="6"/>
      <c r="N36" s="6" t="s">
        <v>75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>
      <c r="A37" s="67">
        <v>1</v>
      </c>
      <c r="B37" s="125" t="s">
        <v>44</v>
      </c>
      <c r="C37" s="125" t="s">
        <v>34</v>
      </c>
      <c r="D37" s="1" t="s">
        <v>246</v>
      </c>
      <c r="E37" s="2" t="s">
        <v>104</v>
      </c>
      <c r="F37" s="45">
        <f t="shared" si="2"/>
        <v>30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15</v>
      </c>
      <c r="AC37" s="30"/>
      <c r="AD37" s="30">
        <v>15</v>
      </c>
      <c r="AE37" s="30"/>
      <c r="AF37" s="30" t="s">
        <v>75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>
      <c r="A38" s="68">
        <v>2</v>
      </c>
      <c r="B38" s="126"/>
      <c r="C38" s="126"/>
      <c r="D38" s="1" t="s">
        <v>247</v>
      </c>
      <c r="E38" s="14" t="s">
        <v>118</v>
      </c>
      <c r="F38" s="45">
        <f t="shared" si="2"/>
        <v>15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15</v>
      </c>
      <c r="AE38" s="30"/>
      <c r="AF38" s="30" t="s">
        <v>77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>
      <c r="A39" s="67">
        <v>3</v>
      </c>
      <c r="B39" s="126"/>
      <c r="C39" s="126"/>
      <c r="D39" s="1" t="s">
        <v>248</v>
      </c>
      <c r="E39" s="14" t="s">
        <v>119</v>
      </c>
      <c r="F39" s="45">
        <f t="shared" si="2"/>
        <v>15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15</v>
      </c>
      <c r="BB39" s="30"/>
      <c r="BC39" s="30"/>
      <c r="BD39" s="30" t="s">
        <v>77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>
      <c r="A40" s="67">
        <v>1</v>
      </c>
      <c r="B40" s="126"/>
      <c r="C40" s="125" t="s">
        <v>43</v>
      </c>
      <c r="D40" s="1" t="s">
        <v>249</v>
      </c>
      <c r="E40" s="2" t="s">
        <v>110</v>
      </c>
      <c r="F40" s="45">
        <f t="shared" si="2"/>
        <v>30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30</v>
      </c>
      <c r="S40" s="19"/>
      <c r="T40" s="19" t="s">
        <v>77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>
      <c r="A41" s="68">
        <v>2</v>
      </c>
      <c r="B41" s="126"/>
      <c r="C41" s="126"/>
      <c r="D41" s="1" t="s">
        <v>250</v>
      </c>
      <c r="E41" s="14" t="s">
        <v>111</v>
      </c>
      <c r="F41" s="45">
        <f t="shared" si="2"/>
        <v>30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30</v>
      </c>
      <c r="Y41" s="6"/>
      <c r="Z41" s="6" t="s">
        <v>77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>
      <c r="A42" s="67">
        <v>3</v>
      </c>
      <c r="B42" s="126"/>
      <c r="C42" s="126"/>
      <c r="D42" s="1" t="s">
        <v>251</v>
      </c>
      <c r="E42" s="14" t="s">
        <v>112</v>
      </c>
      <c r="F42" s="45">
        <f t="shared" si="2"/>
        <v>30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30</v>
      </c>
      <c r="AE42" s="30"/>
      <c r="AF42" s="30" t="s">
        <v>77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>
      <c r="A43" s="68">
        <v>4</v>
      </c>
      <c r="B43" s="126"/>
      <c r="C43" s="126"/>
      <c r="D43" s="1" t="s">
        <v>252</v>
      </c>
      <c r="E43" s="64" t="s">
        <v>113</v>
      </c>
      <c r="F43" s="45">
        <f t="shared" si="2"/>
        <v>30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30</v>
      </c>
      <c r="AK43" s="6"/>
      <c r="AL43" s="6" t="s">
        <v>24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>
      <c r="A44" s="67">
        <v>1</v>
      </c>
      <c r="B44" s="126"/>
      <c r="C44" s="125" t="s">
        <v>42</v>
      </c>
      <c r="D44" s="41" t="s">
        <v>253</v>
      </c>
      <c r="E44" s="65" t="s">
        <v>114</v>
      </c>
      <c r="F44" s="45">
        <f t="shared" si="2"/>
        <v>30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15</v>
      </c>
      <c r="W44" s="6">
        <v>15</v>
      </c>
      <c r="X44" s="6"/>
      <c r="Y44" s="6"/>
      <c r="Z44" s="6" t="s">
        <v>75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>
      <c r="A45" s="68">
        <v>2</v>
      </c>
      <c r="B45" s="126"/>
      <c r="C45" s="126"/>
      <c r="D45" s="1" t="s">
        <v>254</v>
      </c>
      <c r="E45" s="2" t="s">
        <v>115</v>
      </c>
      <c r="F45" s="45">
        <f t="shared" si="2"/>
        <v>15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15</v>
      </c>
      <c r="BC45" s="30"/>
      <c r="BD45" s="30" t="s">
        <v>77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>
      <c r="A46" s="67">
        <v>3</v>
      </c>
      <c r="B46" s="126"/>
      <c r="C46" s="126"/>
      <c r="D46" s="1" t="s">
        <v>255</v>
      </c>
      <c r="E46" s="14" t="s">
        <v>116</v>
      </c>
      <c r="F46" s="45">
        <f t="shared" si="2"/>
        <v>15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15</v>
      </c>
      <c r="AW46" s="6"/>
      <c r="AX46" s="6" t="s">
        <v>77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>
      <c r="A47" s="67">
        <v>1</v>
      </c>
      <c r="B47" s="126"/>
      <c r="C47" s="78" t="s">
        <v>41</v>
      </c>
      <c r="D47" s="1" t="s">
        <v>256</v>
      </c>
      <c r="E47" s="2" t="s">
        <v>120</v>
      </c>
      <c r="F47" s="45">
        <f t="shared" si="2"/>
        <v>30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15</v>
      </c>
      <c r="AC47" s="19"/>
      <c r="AD47" s="19">
        <v>15</v>
      </c>
      <c r="AE47" s="19"/>
      <c r="AF47" s="19" t="s">
        <v>143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>
      <c r="A48" s="67">
        <v>1</v>
      </c>
      <c r="B48" s="126"/>
      <c r="C48" s="78" t="s">
        <v>40</v>
      </c>
      <c r="D48" s="41" t="s">
        <v>257</v>
      </c>
      <c r="E48" s="65" t="s">
        <v>101</v>
      </c>
      <c r="F48" s="45">
        <f t="shared" si="2"/>
        <v>30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30</v>
      </c>
      <c r="M48" s="6"/>
      <c r="N48" s="6" t="s">
        <v>77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>
      <c r="A49" s="67">
        <v>1</v>
      </c>
      <c r="B49" s="126"/>
      <c r="C49" s="78" t="s">
        <v>39</v>
      </c>
      <c r="D49" s="1" t="s">
        <v>258</v>
      </c>
      <c r="E49" s="14" t="s">
        <v>102</v>
      </c>
      <c r="F49" s="45">
        <f t="shared" si="2"/>
        <v>30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30</v>
      </c>
      <c r="M49" s="6"/>
      <c r="N49" s="6" t="s">
        <v>77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>
      <c r="A50" s="67">
        <v>1</v>
      </c>
      <c r="B50" s="126"/>
      <c r="C50" s="78" t="s">
        <v>38</v>
      </c>
      <c r="D50" s="1" t="s">
        <v>259</v>
      </c>
      <c r="E50" s="64" t="s">
        <v>105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30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30</v>
      </c>
      <c r="S50" s="30"/>
      <c r="T50" s="30" t="s">
        <v>77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>
      <c r="A51" s="67">
        <v>1</v>
      </c>
      <c r="B51" s="126"/>
      <c r="C51" s="78" t="s">
        <v>37</v>
      </c>
      <c r="D51" s="1" t="s">
        <v>260</v>
      </c>
      <c r="E51" s="14" t="s">
        <v>103</v>
      </c>
      <c r="F51" s="45">
        <f t="shared" si="5"/>
        <v>30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30</v>
      </c>
      <c r="M51" s="6"/>
      <c r="N51" s="6" t="s">
        <v>77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>
      <c r="A52" s="67">
        <v>1</v>
      </c>
      <c r="B52" s="126"/>
      <c r="C52" s="125" t="s">
        <v>36</v>
      </c>
      <c r="D52" s="1" t="s">
        <v>261</v>
      </c>
      <c r="E52" s="14" t="s">
        <v>106</v>
      </c>
      <c r="F52" s="45">
        <f t="shared" si="5"/>
        <v>30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30</v>
      </c>
      <c r="R52" s="30"/>
      <c r="S52" s="30"/>
      <c r="T52" s="30" t="s">
        <v>77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>
      <c r="A53" s="68">
        <v>2</v>
      </c>
      <c r="B53" s="126"/>
      <c r="C53" s="126"/>
      <c r="D53" s="1" t="s">
        <v>262</v>
      </c>
      <c r="E53" s="64" t="s">
        <v>107</v>
      </c>
      <c r="F53" s="45">
        <f t="shared" si="5"/>
        <v>30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30</v>
      </c>
      <c r="X53" s="6"/>
      <c r="Y53" s="6"/>
      <c r="Z53" s="6" t="s">
        <v>77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>
      <c r="A54" s="67">
        <v>1</v>
      </c>
      <c r="B54" s="126"/>
      <c r="C54" s="125" t="s">
        <v>35</v>
      </c>
      <c r="D54" s="41" t="s">
        <v>263</v>
      </c>
      <c r="E54" s="66" t="s">
        <v>117</v>
      </c>
      <c r="F54" s="45">
        <f t="shared" si="5"/>
        <v>15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15</v>
      </c>
      <c r="R54" s="19"/>
      <c r="S54" s="19"/>
      <c r="T54" s="19" t="s">
        <v>77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>
      <c r="A55" s="68">
        <v>2</v>
      </c>
      <c r="B55" s="126"/>
      <c r="C55" s="126"/>
      <c r="D55" s="1" t="s">
        <v>264</v>
      </c>
      <c r="E55" s="92" t="s">
        <v>193</v>
      </c>
      <c r="F55" s="45">
        <f t="shared" si="5"/>
        <v>15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15</v>
      </c>
      <c r="Y55" s="6"/>
      <c r="Z55" s="6" t="s">
        <v>77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>
      <c r="A56" s="45">
        <v>1</v>
      </c>
      <c r="B56" s="121" t="s">
        <v>45</v>
      </c>
      <c r="C56" s="121"/>
      <c r="D56" s="1" t="s">
        <v>265</v>
      </c>
      <c r="E56" s="14" t="s">
        <v>121</v>
      </c>
      <c r="F56" s="45">
        <f t="shared" si="5"/>
        <v>15</v>
      </c>
      <c r="G56" s="45">
        <f t="shared" si="6"/>
        <v>2</v>
      </c>
      <c r="H56" s="45" t="str">
        <f t="shared" si="7"/>
        <v>ZO</v>
      </c>
      <c r="I56" s="15"/>
      <c r="J56" s="29">
        <v>15</v>
      </c>
      <c r="K56" s="6"/>
      <c r="L56" s="6"/>
      <c r="M56" s="6"/>
      <c r="N56" s="6" t="s">
        <v>77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>
      <c r="A57" s="46">
        <v>2</v>
      </c>
      <c r="B57" s="122"/>
      <c r="C57" s="122"/>
      <c r="D57" s="1" t="s">
        <v>266</v>
      </c>
      <c r="E57" s="14" t="s">
        <v>122</v>
      </c>
      <c r="F57" s="45">
        <f t="shared" si="5"/>
        <v>15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15</v>
      </c>
      <c r="L57" s="6"/>
      <c r="M57" s="6"/>
      <c r="N57" s="6" t="s">
        <v>77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>
      <c r="A58" s="45">
        <v>3</v>
      </c>
      <c r="B58" s="122"/>
      <c r="C58" s="122"/>
      <c r="D58" s="1" t="s">
        <v>267</v>
      </c>
      <c r="E58" s="14" t="s">
        <v>125</v>
      </c>
      <c r="F58" s="45">
        <f t="shared" si="5"/>
        <v>15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15</v>
      </c>
      <c r="M58" s="6"/>
      <c r="N58" s="6" t="s">
        <v>77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>
      <c r="A59" s="46">
        <v>4</v>
      </c>
      <c r="B59" s="122"/>
      <c r="C59" s="122"/>
      <c r="D59" s="1" t="s">
        <v>268</v>
      </c>
      <c r="E59" s="2" t="s">
        <v>123</v>
      </c>
      <c r="F59" s="45">
        <f t="shared" si="5"/>
        <v>15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15</v>
      </c>
      <c r="S59" s="19"/>
      <c r="T59" s="19" t="s">
        <v>77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>
      <c r="A60" s="45">
        <v>5</v>
      </c>
      <c r="B60" s="122"/>
      <c r="C60" s="122"/>
      <c r="D60" s="1" t="s">
        <v>269</v>
      </c>
      <c r="E60" s="93" t="s">
        <v>197</v>
      </c>
      <c r="F60" s="45">
        <f t="shared" si="5"/>
        <v>15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15</v>
      </c>
      <c r="S60" s="19"/>
      <c r="T60" s="19" t="s">
        <v>77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>
      <c r="A61" s="46">
        <v>6</v>
      </c>
      <c r="B61" s="122"/>
      <c r="C61" s="122"/>
      <c r="D61" s="1" t="s">
        <v>270</v>
      </c>
      <c r="E61" s="14" t="s">
        <v>124</v>
      </c>
      <c r="F61" s="45">
        <f t="shared" si="5"/>
        <v>15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15</v>
      </c>
      <c r="Y61" s="6"/>
      <c r="Z61" s="6" t="s">
        <v>77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>
      <c r="A62" s="45">
        <v>7</v>
      </c>
      <c r="B62" s="122"/>
      <c r="C62" s="122"/>
      <c r="D62" s="1" t="s">
        <v>271</v>
      </c>
      <c r="E62" s="93" t="s">
        <v>199</v>
      </c>
      <c r="F62" s="45">
        <f t="shared" si="5"/>
        <v>15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15</v>
      </c>
      <c r="BI62" s="6"/>
      <c r="BJ62" s="38" t="s">
        <v>77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>
      <c r="A63" s="46">
        <v>8</v>
      </c>
      <c r="B63" s="122"/>
      <c r="C63" s="122"/>
      <c r="D63" s="1" t="s">
        <v>272</v>
      </c>
      <c r="E63" s="14" t="s">
        <v>126</v>
      </c>
      <c r="F63" s="45">
        <f t="shared" si="5"/>
        <v>45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15</v>
      </c>
      <c r="AI63" s="6"/>
      <c r="AJ63" s="6">
        <v>30</v>
      </c>
      <c r="AK63" s="6"/>
      <c r="AL63" s="38" t="s">
        <v>75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>
      <c r="A64" s="45">
        <v>9</v>
      </c>
      <c r="B64" s="122"/>
      <c r="C64" s="122"/>
      <c r="D64" s="1" t="s">
        <v>273</v>
      </c>
      <c r="E64" s="93" t="s">
        <v>194</v>
      </c>
      <c r="F64" s="45">
        <f t="shared" si="5"/>
        <v>15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15</v>
      </c>
      <c r="BI64" s="6"/>
      <c r="BJ64" s="38" t="s">
        <v>77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>
      <c r="A65" s="46">
        <v>10</v>
      </c>
      <c r="B65" s="122"/>
      <c r="C65" s="122"/>
      <c r="D65" s="1" t="s">
        <v>274</v>
      </c>
      <c r="E65" s="14" t="s">
        <v>127</v>
      </c>
      <c r="F65" s="45">
        <f t="shared" si="5"/>
        <v>30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15</v>
      </c>
      <c r="AO65" s="30"/>
      <c r="AP65" s="30">
        <v>15</v>
      </c>
      <c r="AQ65" s="30"/>
      <c r="AR65" s="30" t="s">
        <v>75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>
      <c r="A66" s="45">
        <v>11</v>
      </c>
      <c r="B66" s="122"/>
      <c r="C66" s="122"/>
      <c r="D66" s="1" t="s">
        <v>275</v>
      </c>
      <c r="E66" s="14" t="s">
        <v>128</v>
      </c>
      <c r="F66" s="45">
        <f t="shared" si="5"/>
        <v>15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15</v>
      </c>
      <c r="BI66" s="6"/>
      <c r="BJ66" s="38" t="s">
        <v>77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>
      <c r="A67" s="46">
        <v>12</v>
      </c>
      <c r="B67" s="122"/>
      <c r="C67" s="122"/>
      <c r="D67" s="1" t="s">
        <v>276</v>
      </c>
      <c r="E67" s="14" t="s">
        <v>129</v>
      </c>
      <c r="F67" s="45">
        <f t="shared" si="5"/>
        <v>15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15</v>
      </c>
      <c r="AQ67" s="30"/>
      <c r="AR67" s="30" t="s">
        <v>77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>
      <c r="A68" s="45">
        <v>13</v>
      </c>
      <c r="B68" s="122"/>
      <c r="C68" s="122"/>
      <c r="D68" s="1" t="s">
        <v>277</v>
      </c>
      <c r="E68" s="14" t="s">
        <v>130</v>
      </c>
      <c r="F68" s="45">
        <f t="shared" si="5"/>
        <v>15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15</v>
      </c>
      <c r="AW68" s="6"/>
      <c r="AX68" s="38" t="s">
        <v>77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>
      <c r="A69" s="46">
        <v>14</v>
      </c>
      <c r="B69" s="122"/>
      <c r="C69" s="122"/>
      <c r="D69" s="1" t="s">
        <v>278</v>
      </c>
      <c r="E69" s="14" t="s">
        <v>131</v>
      </c>
      <c r="F69" s="45">
        <f t="shared" si="5"/>
        <v>15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15</v>
      </c>
      <c r="AW69" s="6"/>
      <c r="AX69" s="38" t="s">
        <v>77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>
      <c r="A70" s="45">
        <v>15</v>
      </c>
      <c r="B70" s="122"/>
      <c r="C70" s="122"/>
      <c r="D70" s="1" t="s">
        <v>279</v>
      </c>
      <c r="E70" s="14" t="s">
        <v>132</v>
      </c>
      <c r="F70" s="45">
        <f t="shared" si="5"/>
        <v>30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15</v>
      </c>
      <c r="BA70" s="30"/>
      <c r="BB70" s="30">
        <v>15</v>
      </c>
      <c r="BC70" s="30"/>
      <c r="BD70" s="30" t="s">
        <v>75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>
      <c r="A71" s="46">
        <v>16</v>
      </c>
      <c r="B71" s="122"/>
      <c r="C71" s="122"/>
      <c r="D71" s="1" t="s">
        <v>280</v>
      </c>
      <c r="E71" s="14" t="s">
        <v>133</v>
      </c>
      <c r="F71" s="45">
        <f t="shared" si="5"/>
        <v>30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30</v>
      </c>
      <c r="BC71" s="30"/>
      <c r="BD71" s="30" t="s">
        <v>77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>
      <c r="A72" s="45">
        <v>17</v>
      </c>
      <c r="B72" s="122"/>
      <c r="C72" s="122"/>
      <c r="D72" s="1" t="s">
        <v>281</v>
      </c>
      <c r="E72" s="14" t="s">
        <v>134</v>
      </c>
      <c r="F72" s="45">
        <f t="shared" si="5"/>
        <v>15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15</v>
      </c>
      <c r="BC72" s="30"/>
      <c r="BD72" s="30" t="s">
        <v>77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>
      <c r="A73" s="46">
        <v>18</v>
      </c>
      <c r="B73" s="122"/>
      <c r="C73" s="122"/>
      <c r="D73" s="49" t="s">
        <v>282</v>
      </c>
      <c r="E73" s="62" t="s">
        <v>135</v>
      </c>
      <c r="F73" s="45">
        <f t="shared" si="5"/>
        <v>15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15</v>
      </c>
      <c r="BI73" s="6"/>
      <c r="BJ73" s="38" t="s">
        <v>77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>
      <c r="A74" s="45">
        <v>19</v>
      </c>
      <c r="B74" s="122"/>
      <c r="C74" s="122"/>
      <c r="D74" s="1" t="s">
        <v>283</v>
      </c>
      <c r="E74" s="2" t="s">
        <v>136</v>
      </c>
      <c r="F74" s="45">
        <f t="shared" si="5"/>
        <v>15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15</v>
      </c>
      <c r="BI74" s="38"/>
      <c r="BJ74" s="38" t="s">
        <v>77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>
      <c r="A75" s="46">
        <v>20</v>
      </c>
      <c r="B75" s="122"/>
      <c r="C75" s="122"/>
      <c r="D75" s="1" t="s">
        <v>284</v>
      </c>
      <c r="E75" s="91" t="s">
        <v>195</v>
      </c>
      <c r="F75" s="45">
        <f t="shared" si="5"/>
        <v>15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15</v>
      </c>
      <c r="BI75" s="38"/>
      <c r="BJ75" s="38" t="s">
        <v>77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>
      <c r="A76" s="45">
        <v>21</v>
      </c>
      <c r="B76" s="122"/>
      <c r="C76" s="122"/>
      <c r="D76" s="49" t="s">
        <v>285</v>
      </c>
      <c r="E76" s="62" t="s">
        <v>137</v>
      </c>
      <c r="F76" s="45">
        <f t="shared" si="5"/>
        <v>15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15</v>
      </c>
      <c r="BO76" s="30"/>
      <c r="BP76" s="30" t="s">
        <v>77</v>
      </c>
      <c r="BQ76" s="82">
        <v>2</v>
      </c>
    </row>
    <row r="77" spans="1:69" s="16" customFormat="1" ht="20.100000000000001" customHeight="1">
      <c r="A77" s="46">
        <v>22</v>
      </c>
      <c r="B77" s="165"/>
      <c r="C77" s="165"/>
      <c r="D77" s="49" t="s">
        <v>286</v>
      </c>
      <c r="E77" s="62" t="s">
        <v>179</v>
      </c>
      <c r="F77" s="45">
        <f t="shared" si="5"/>
        <v>15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15</v>
      </c>
      <c r="BO77" s="30"/>
      <c r="BP77" s="30" t="s">
        <v>77</v>
      </c>
      <c r="BQ77" s="82">
        <v>2</v>
      </c>
    </row>
    <row r="78" spans="1:69" s="16" customFormat="1" ht="20.100000000000001" customHeight="1">
      <c r="A78" s="68">
        <v>1</v>
      </c>
      <c r="B78" s="125" t="s">
        <v>46</v>
      </c>
      <c r="C78" s="125"/>
      <c r="D78" s="49" t="s">
        <v>287</v>
      </c>
      <c r="E78" s="62" t="s">
        <v>138</v>
      </c>
      <c r="F78" s="45">
        <f t="shared" si="5"/>
        <v>30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15</v>
      </c>
      <c r="W78" s="6"/>
      <c r="X78" s="6">
        <v>15</v>
      </c>
      <c r="Y78" s="6"/>
      <c r="Z78" s="6" t="s">
        <v>75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>
      <c r="A79" s="67">
        <v>2</v>
      </c>
      <c r="B79" s="126"/>
      <c r="C79" s="126"/>
      <c r="D79" s="49" t="s">
        <v>288</v>
      </c>
      <c r="E79" s="62" t="s">
        <v>139</v>
      </c>
      <c r="F79" s="45">
        <f t="shared" si="5"/>
        <v>15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15</v>
      </c>
      <c r="AW79" s="6"/>
      <c r="AX79" s="38" t="s">
        <v>77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>
      <c r="A80" s="68">
        <v>3</v>
      </c>
      <c r="B80" s="126"/>
      <c r="C80" s="126"/>
      <c r="D80" s="49" t="s">
        <v>289</v>
      </c>
      <c r="E80" s="62" t="s">
        <v>140</v>
      </c>
      <c r="F80" s="45">
        <f t="shared" si="5"/>
        <v>15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15</v>
      </c>
      <c r="BI80" s="6"/>
      <c r="BJ80" s="38" t="s">
        <v>77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>
      <c r="A81" s="46">
        <v>1</v>
      </c>
      <c r="B81" s="121" t="s">
        <v>24</v>
      </c>
      <c r="C81" s="121" t="s">
        <v>47</v>
      </c>
      <c r="D81" s="1" t="s">
        <v>290</v>
      </c>
      <c r="E81" s="14" t="s">
        <v>144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143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>
      <c r="A82" s="45">
        <v>2</v>
      </c>
      <c r="B82" s="122"/>
      <c r="C82" s="122"/>
      <c r="D82" s="41" t="s">
        <v>291</v>
      </c>
      <c r="E82" s="66" t="s">
        <v>145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143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>
      <c r="A83" s="46">
        <v>1</v>
      </c>
      <c r="B83" s="122"/>
      <c r="C83" s="76" t="s">
        <v>48</v>
      </c>
      <c r="D83" s="1" t="s">
        <v>292</v>
      </c>
      <c r="E83" s="2" t="s">
        <v>216</v>
      </c>
      <c r="F83" s="45">
        <f t="shared" si="5"/>
        <v>60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30</v>
      </c>
      <c r="AI83" s="38"/>
      <c r="AJ83" s="38">
        <v>30</v>
      </c>
      <c r="AK83" s="38"/>
      <c r="AL83" s="38" t="s">
        <v>143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>
      <c r="A84" s="46">
        <v>1</v>
      </c>
      <c r="B84" s="122"/>
      <c r="C84" s="121" t="s">
        <v>49</v>
      </c>
      <c r="D84" s="1" t="s">
        <v>293</v>
      </c>
      <c r="E84" s="2" t="s">
        <v>146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143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>
      <c r="A85" s="45">
        <v>2</v>
      </c>
      <c r="B85" s="122"/>
      <c r="C85" s="122"/>
      <c r="D85" s="1" t="s">
        <v>294</v>
      </c>
      <c r="E85" s="2" t="s">
        <v>215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143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>
      <c r="A86" s="45">
        <v>1</v>
      </c>
      <c r="B86" s="122"/>
      <c r="C86" s="121" t="s">
        <v>50</v>
      </c>
      <c r="D86" s="1" t="s">
        <v>295</v>
      </c>
      <c r="E86" s="2" t="s">
        <v>153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77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>
      <c r="A87" s="46">
        <v>2</v>
      </c>
      <c r="B87" s="122"/>
      <c r="C87" s="122"/>
      <c r="D87" s="1" t="s">
        <v>296</v>
      </c>
      <c r="E87" s="2" t="s">
        <v>208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143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>
      <c r="A88" s="45">
        <v>1</v>
      </c>
      <c r="B88" s="122"/>
      <c r="C88" s="76" t="s">
        <v>51</v>
      </c>
      <c r="D88" s="1" t="s">
        <v>297</v>
      </c>
      <c r="E88" s="2" t="s">
        <v>147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77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>
      <c r="A89" s="45">
        <v>1</v>
      </c>
      <c r="B89" s="122"/>
      <c r="C89" s="121" t="s">
        <v>52</v>
      </c>
      <c r="D89" s="1" t="s">
        <v>298</v>
      </c>
      <c r="E89" s="2" t="s">
        <v>148</v>
      </c>
      <c r="F89" s="45">
        <f t="shared" si="8"/>
        <v>15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15</v>
      </c>
      <c r="Y89" s="38"/>
      <c r="Z89" s="38" t="s">
        <v>77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>
      <c r="A90" s="46">
        <v>2</v>
      </c>
      <c r="B90" s="122"/>
      <c r="C90" s="122"/>
      <c r="D90" s="1" t="s">
        <v>299</v>
      </c>
      <c r="E90" s="2" t="s">
        <v>149</v>
      </c>
      <c r="F90" s="45">
        <f t="shared" si="8"/>
        <v>30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30</v>
      </c>
      <c r="AE90" s="19"/>
      <c r="AF90" s="19" t="s">
        <v>77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>
      <c r="A91" s="45">
        <v>1</v>
      </c>
      <c r="B91" s="122"/>
      <c r="C91" s="121" t="s">
        <v>53</v>
      </c>
      <c r="D91" s="1" t="s">
        <v>300</v>
      </c>
      <c r="E91" s="2" t="s">
        <v>141</v>
      </c>
      <c r="F91" s="45">
        <f t="shared" si="8"/>
        <v>15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15</v>
      </c>
      <c r="Y91" s="38"/>
      <c r="Z91" s="38" t="s">
        <v>77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>
      <c r="A92" s="46">
        <v>2</v>
      </c>
      <c r="B92" s="122"/>
      <c r="C92" s="122"/>
      <c r="D92" s="1" t="s">
        <v>301</v>
      </c>
      <c r="E92" s="2" t="s">
        <v>142</v>
      </c>
      <c r="F92" s="45">
        <f t="shared" si="8"/>
        <v>30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30</v>
      </c>
      <c r="AE92" s="19"/>
      <c r="AF92" s="19" t="s">
        <v>77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>
      <c r="A93" s="45">
        <v>1</v>
      </c>
      <c r="B93" s="122"/>
      <c r="C93" s="76" t="s">
        <v>54</v>
      </c>
      <c r="D93" s="49" t="s">
        <v>302</v>
      </c>
      <c r="E93" s="62" t="s">
        <v>150</v>
      </c>
      <c r="F93" s="45">
        <f t="shared" si="8"/>
        <v>30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30</v>
      </c>
      <c r="AK93" s="6"/>
      <c r="AL93" s="38" t="s">
        <v>77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>
      <c r="A94" s="45">
        <v>1</v>
      </c>
      <c r="B94" s="122"/>
      <c r="C94" s="121" t="s">
        <v>55</v>
      </c>
      <c r="D94" s="1" t="s">
        <v>303</v>
      </c>
      <c r="E94" s="2" t="s">
        <v>151</v>
      </c>
      <c r="F94" s="45">
        <f t="shared" si="8"/>
        <v>30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30</v>
      </c>
      <c r="AQ94" s="19"/>
      <c r="AR94" s="19" t="s">
        <v>77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>
      <c r="A95" s="46">
        <v>2</v>
      </c>
      <c r="B95" s="122"/>
      <c r="C95" s="122"/>
      <c r="D95" s="1" t="s">
        <v>304</v>
      </c>
      <c r="E95" s="2" t="s">
        <v>210</v>
      </c>
      <c r="F95" s="45">
        <f t="shared" si="8"/>
        <v>15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15</v>
      </c>
      <c r="AW95" s="38"/>
      <c r="AX95" s="38" t="s">
        <v>77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>
      <c r="A96" s="46">
        <v>3</v>
      </c>
      <c r="B96" s="122"/>
      <c r="C96" s="122"/>
      <c r="D96" s="1" t="s">
        <v>305</v>
      </c>
      <c r="E96" s="2" t="s">
        <v>152</v>
      </c>
      <c r="F96" s="45">
        <f t="shared" si="8"/>
        <v>15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15</v>
      </c>
      <c r="BC96" s="19"/>
      <c r="BD96" s="19" t="s">
        <v>77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>
      <c r="A97" s="45">
        <v>1</v>
      </c>
      <c r="B97" s="122"/>
      <c r="C97" s="76" t="s">
        <v>56</v>
      </c>
      <c r="D97" s="1" t="s">
        <v>306</v>
      </c>
      <c r="E97" s="2" t="s">
        <v>154</v>
      </c>
      <c r="F97" s="45">
        <f t="shared" si="8"/>
        <v>30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30</v>
      </c>
      <c r="AQ97" s="19"/>
      <c r="AR97" s="19" t="s">
        <v>77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>
      <c r="A98" s="69">
        <v>1</v>
      </c>
      <c r="B98" s="112" t="s">
        <v>57</v>
      </c>
      <c r="C98" s="112"/>
      <c r="D98" s="1" t="s">
        <v>307</v>
      </c>
      <c r="E98" s="2" t="s">
        <v>156</v>
      </c>
      <c r="F98" s="45">
        <f t="shared" si="8"/>
        <v>15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15</v>
      </c>
      <c r="BG98" s="38"/>
      <c r="BH98" s="38"/>
      <c r="BI98" s="38"/>
      <c r="BJ98" s="38" t="s">
        <v>77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>
      <c r="A99" s="69">
        <v>2</v>
      </c>
      <c r="B99" s="113"/>
      <c r="C99" s="113"/>
      <c r="D99" s="1" t="s">
        <v>308</v>
      </c>
      <c r="E99" s="2" t="s">
        <v>157</v>
      </c>
      <c r="F99" s="45">
        <f t="shared" si="8"/>
        <v>30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30</v>
      </c>
      <c r="BI99" s="38"/>
      <c r="BJ99" s="38" t="s">
        <v>77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>
      <c r="A100" s="69">
        <v>3</v>
      </c>
      <c r="B100" s="113"/>
      <c r="C100" s="113"/>
      <c r="D100" s="1" t="s">
        <v>309</v>
      </c>
      <c r="E100" s="2" t="s">
        <v>158</v>
      </c>
      <c r="F100" s="45">
        <f t="shared" si="8"/>
        <v>15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15</v>
      </c>
      <c r="BH100" s="38"/>
      <c r="BI100" s="38"/>
      <c r="BJ100" s="38" t="s">
        <v>77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>
      <c r="A101" s="69">
        <v>4</v>
      </c>
      <c r="B101" s="113"/>
      <c r="C101" s="113"/>
      <c r="D101" s="1" t="s">
        <v>310</v>
      </c>
      <c r="E101" s="2" t="s">
        <v>155</v>
      </c>
      <c r="F101" s="45">
        <f t="shared" si="8"/>
        <v>30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15</v>
      </c>
      <c r="BM101" s="19"/>
      <c r="BN101" s="19">
        <v>15</v>
      </c>
      <c r="BO101" s="19"/>
      <c r="BP101" s="19" t="s">
        <v>159</v>
      </c>
      <c r="BQ101" s="83">
        <v>3</v>
      </c>
    </row>
    <row r="102" spans="1:69" s="3" customFormat="1" ht="20.100000000000001" customHeight="1">
      <c r="A102" s="69">
        <v>5</v>
      </c>
      <c r="B102" s="113"/>
      <c r="C102" s="113"/>
      <c r="D102" s="1" t="s">
        <v>311</v>
      </c>
      <c r="E102" s="2" t="s">
        <v>160</v>
      </c>
      <c r="F102" s="45">
        <f t="shared" si="8"/>
        <v>15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15</v>
      </c>
      <c r="BM102" s="19"/>
      <c r="BN102" s="19"/>
      <c r="BO102" s="19"/>
      <c r="BP102" s="19" t="s">
        <v>77</v>
      </c>
      <c r="BQ102" s="83">
        <v>2</v>
      </c>
    </row>
    <row r="103" spans="1:69" s="3" customFormat="1" ht="20.100000000000001" customHeight="1">
      <c r="A103" s="69">
        <v>6</v>
      </c>
      <c r="B103" s="113"/>
      <c r="C103" s="113"/>
      <c r="D103" s="1" t="s">
        <v>312</v>
      </c>
      <c r="E103" s="91" t="s">
        <v>213</v>
      </c>
      <c r="F103" s="45">
        <f t="shared" si="8"/>
        <v>15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15</v>
      </c>
      <c r="BO103" s="19"/>
      <c r="BP103" s="19" t="s">
        <v>77</v>
      </c>
      <c r="BQ103" s="83">
        <v>2</v>
      </c>
    </row>
    <row r="104" spans="1:69" s="3" customFormat="1" ht="20.100000000000001" customHeight="1">
      <c r="A104" s="54">
        <v>1</v>
      </c>
      <c r="B104" s="108" t="s">
        <v>58</v>
      </c>
      <c r="C104" s="108"/>
      <c r="D104" s="1" t="s">
        <v>313</v>
      </c>
      <c r="E104" s="91" t="s">
        <v>196</v>
      </c>
      <c r="F104" s="45">
        <f t="shared" si="8"/>
        <v>15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15</v>
      </c>
      <c r="AW104" s="38"/>
      <c r="AX104" s="38" t="s">
        <v>77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>
      <c r="A105" s="70">
        <v>2</v>
      </c>
      <c r="B105" s="109"/>
      <c r="C105" s="109"/>
      <c r="D105" s="1" t="s">
        <v>314</v>
      </c>
      <c r="E105" s="2" t="s">
        <v>161</v>
      </c>
      <c r="F105" s="45">
        <f t="shared" si="8"/>
        <v>30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15</v>
      </c>
      <c r="BM105" s="19"/>
      <c r="BN105" s="19">
        <v>15</v>
      </c>
      <c r="BO105" s="19"/>
      <c r="BP105" s="19" t="s">
        <v>143</v>
      </c>
      <c r="BQ105" s="83">
        <v>3</v>
      </c>
    </row>
    <row r="106" spans="1:69" s="3" customFormat="1" ht="20.100000000000001" customHeight="1">
      <c r="A106" s="54">
        <v>3</v>
      </c>
      <c r="B106" s="109"/>
      <c r="C106" s="109"/>
      <c r="D106" s="1" t="s">
        <v>315</v>
      </c>
      <c r="E106" s="2" t="s">
        <v>162</v>
      </c>
      <c r="F106" s="45">
        <f t="shared" si="8"/>
        <v>15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15</v>
      </c>
      <c r="BN106" s="19"/>
      <c r="BO106" s="19"/>
      <c r="BP106" s="19" t="s">
        <v>77</v>
      </c>
      <c r="BQ106" s="83">
        <v>2</v>
      </c>
    </row>
    <row r="107" spans="1:69" s="3" customFormat="1" ht="20.100000000000001" customHeight="1">
      <c r="A107" s="69">
        <v>1</v>
      </c>
      <c r="B107" s="112" t="s">
        <v>59</v>
      </c>
      <c r="C107" s="112"/>
      <c r="D107" s="1" t="s">
        <v>316</v>
      </c>
      <c r="E107" s="2" t="s">
        <v>163</v>
      </c>
      <c r="F107" s="45">
        <f t="shared" si="8"/>
        <v>45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15</v>
      </c>
      <c r="AU107" s="38"/>
      <c r="AV107" s="38">
        <v>30</v>
      </c>
      <c r="AW107" s="38"/>
      <c r="AX107" s="38" t="s">
        <v>159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>
      <c r="A108" s="71">
        <v>2</v>
      </c>
      <c r="B108" s="113"/>
      <c r="C108" s="113"/>
      <c r="D108" s="1" t="s">
        <v>317</v>
      </c>
      <c r="E108" s="2" t="s">
        <v>164</v>
      </c>
      <c r="F108" s="45">
        <f t="shared" si="8"/>
        <v>15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15</v>
      </c>
      <c r="BB108" s="19"/>
      <c r="BC108" s="19"/>
      <c r="BD108" s="19" t="s">
        <v>77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>
      <c r="A109" s="54">
        <v>1</v>
      </c>
      <c r="B109" s="108" t="s">
        <v>60</v>
      </c>
      <c r="C109" s="108"/>
      <c r="D109" s="1" t="s">
        <v>318</v>
      </c>
      <c r="E109" s="2" t="s">
        <v>165</v>
      </c>
      <c r="F109" s="45">
        <f t="shared" si="8"/>
        <v>30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30</v>
      </c>
      <c r="M109" s="38"/>
      <c r="N109" s="38" t="s">
        <v>77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>
      <c r="A110" s="70">
        <v>2</v>
      </c>
      <c r="B110" s="109"/>
      <c r="C110" s="109"/>
      <c r="D110" s="1" t="s">
        <v>319</v>
      </c>
      <c r="E110" s="2" t="s">
        <v>177</v>
      </c>
      <c r="F110" s="45">
        <f t="shared" si="8"/>
        <v>15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15</v>
      </c>
      <c r="BI110" s="38"/>
      <c r="BJ110" s="38" t="s">
        <v>77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>
      <c r="A111" s="54">
        <v>3</v>
      </c>
      <c r="B111" s="109"/>
      <c r="C111" s="109"/>
      <c r="D111" s="1" t="s">
        <v>320</v>
      </c>
      <c r="E111" s="2" t="s">
        <v>178</v>
      </c>
      <c r="F111" s="45">
        <f t="shared" si="8"/>
        <v>15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15</v>
      </c>
      <c r="BO111" s="19"/>
      <c r="BP111" s="19" t="s">
        <v>77</v>
      </c>
      <c r="BQ111" s="83">
        <v>2</v>
      </c>
    </row>
    <row r="112" spans="1:69" s="3" customFormat="1" ht="20.100000000000001" customHeight="1">
      <c r="A112" s="69">
        <v>1</v>
      </c>
      <c r="B112" s="112" t="s">
        <v>61</v>
      </c>
      <c r="C112" s="112"/>
      <c r="D112" s="1" t="s">
        <v>321</v>
      </c>
      <c r="E112" s="2" t="s">
        <v>166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77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>
      <c r="A113" s="71">
        <v>2</v>
      </c>
      <c r="B113" s="113"/>
      <c r="C113" s="113"/>
      <c r="D113" s="1" t="s">
        <v>322</v>
      </c>
      <c r="E113" s="2" t="s">
        <v>167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77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>
      <c r="A114" s="69">
        <v>3</v>
      </c>
      <c r="B114" s="113"/>
      <c r="C114" s="113"/>
      <c r="D114" s="1" t="s">
        <v>323</v>
      </c>
      <c r="E114" s="2" t="s">
        <v>168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77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>
      <c r="A115" s="71">
        <v>4</v>
      </c>
      <c r="B115" s="113"/>
      <c r="C115" s="113"/>
      <c r="D115" s="1" t="s">
        <v>324</v>
      </c>
      <c r="E115" s="2" t="s">
        <v>336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77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>
      <c r="A116" s="69">
        <v>5</v>
      </c>
      <c r="B116" s="113"/>
      <c r="C116" s="113"/>
      <c r="D116" s="1" t="s">
        <v>325</v>
      </c>
      <c r="E116" s="2" t="s">
        <v>169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77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>
      <c r="A117" s="54">
        <v>1</v>
      </c>
      <c r="B117" s="108" t="s">
        <v>15</v>
      </c>
      <c r="C117" s="108"/>
      <c r="D117" s="1" t="s">
        <v>326</v>
      </c>
      <c r="E117" s="2" t="s">
        <v>170</v>
      </c>
      <c r="F117" s="45">
        <f t="shared" si="11"/>
        <v>30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15</v>
      </c>
      <c r="AI117" s="38"/>
      <c r="AJ117" s="38">
        <v>15</v>
      </c>
      <c r="AK117" s="38"/>
      <c r="AL117" s="38" t="s">
        <v>143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>
      <c r="A118" s="70">
        <v>2</v>
      </c>
      <c r="B118" s="109"/>
      <c r="C118" s="109"/>
      <c r="D118" s="1" t="s">
        <v>327</v>
      </c>
      <c r="E118" s="2" t="s">
        <v>180</v>
      </c>
      <c r="F118" s="45">
        <f t="shared" si="11"/>
        <v>30</v>
      </c>
      <c r="G118" s="45">
        <f t="shared" si="12"/>
        <v>2</v>
      </c>
      <c r="H118" s="45" t="s">
        <v>143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15</v>
      </c>
      <c r="AO118" s="19"/>
      <c r="AP118" s="19"/>
      <c r="AQ118" s="19">
        <v>15</v>
      </c>
      <c r="AR118" s="19" t="s">
        <v>143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>
      <c r="A119" s="54">
        <v>3</v>
      </c>
      <c r="B119" s="109"/>
      <c r="C119" s="109"/>
      <c r="D119" s="1" t="s">
        <v>328</v>
      </c>
      <c r="E119" s="2" t="s">
        <v>171</v>
      </c>
      <c r="F119" s="45">
        <f t="shared" si="11"/>
        <v>30</v>
      </c>
      <c r="G119" s="45">
        <f t="shared" si="12"/>
        <v>2</v>
      </c>
      <c r="H119" s="45" t="s">
        <v>77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30</v>
      </c>
      <c r="AX119" s="38" t="s">
        <v>77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>
      <c r="A120" s="70">
        <v>4</v>
      </c>
      <c r="B120" s="109"/>
      <c r="C120" s="109"/>
      <c r="D120" s="1" t="s">
        <v>329</v>
      </c>
      <c r="E120" s="2" t="s">
        <v>172</v>
      </c>
      <c r="F120" s="45">
        <f t="shared" si="11"/>
        <v>30</v>
      </c>
      <c r="G120" s="45">
        <f t="shared" si="12"/>
        <v>4</v>
      </c>
      <c r="H120" s="45" t="s">
        <v>77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30</v>
      </c>
      <c r="BD120" s="19" t="s">
        <v>77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>
      <c r="A121" s="69">
        <v>1</v>
      </c>
      <c r="B121" s="110" t="s">
        <v>200</v>
      </c>
      <c r="C121" s="112"/>
      <c r="D121" s="1" t="s">
        <v>330</v>
      </c>
      <c r="E121" s="2" t="s">
        <v>173</v>
      </c>
      <c r="F121" s="45">
        <f t="shared" si="11"/>
        <v>30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30</v>
      </c>
      <c r="AX121" s="38" t="s">
        <v>181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>
      <c r="A122" s="71">
        <v>2</v>
      </c>
      <c r="B122" s="111"/>
      <c r="C122" s="113"/>
      <c r="D122" s="1" t="s">
        <v>331</v>
      </c>
      <c r="E122" s="2" t="s">
        <v>174</v>
      </c>
      <c r="F122" s="45">
        <f t="shared" si="11"/>
        <v>30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30</v>
      </c>
      <c r="BD122" s="19" t="s">
        <v>181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>
      <c r="A123" s="69">
        <v>3</v>
      </c>
      <c r="B123" s="111"/>
      <c r="C123" s="113"/>
      <c r="D123" s="1" t="s">
        <v>332</v>
      </c>
      <c r="E123" s="2" t="s">
        <v>175</v>
      </c>
      <c r="F123" s="45">
        <f t="shared" si="11"/>
        <v>30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30</v>
      </c>
      <c r="BJ123" s="38" t="s">
        <v>181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>
      <c r="A124" s="71">
        <v>4</v>
      </c>
      <c r="B124" s="111"/>
      <c r="C124" s="113"/>
      <c r="D124" s="1" t="s">
        <v>333</v>
      </c>
      <c r="E124" s="2" t="s">
        <v>176</v>
      </c>
      <c r="F124" s="45">
        <f t="shared" si="11"/>
        <v>30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30</v>
      </c>
      <c r="BP124" s="30" t="s">
        <v>183</v>
      </c>
      <c r="BQ124" s="83">
        <v>6</v>
      </c>
    </row>
    <row r="125" spans="1:69" s="3" customFormat="1" ht="20.100000000000001" customHeight="1">
      <c r="A125" s="70">
        <v>1</v>
      </c>
      <c r="B125" s="108" t="s">
        <v>62</v>
      </c>
      <c r="C125" s="108"/>
      <c r="D125" s="1" t="s">
        <v>334</v>
      </c>
      <c r="E125" s="2" t="s">
        <v>108</v>
      </c>
      <c r="F125" s="45">
        <f t="shared" si="11"/>
        <v>30</v>
      </c>
      <c r="G125" s="45">
        <f t="shared" si="12"/>
        <v>0</v>
      </c>
      <c r="H125" s="45" t="str">
        <f t="shared" si="13"/>
        <v>ZO</v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>
        <v>30</v>
      </c>
      <c r="S125" s="19"/>
      <c r="T125" s="19" t="s">
        <v>77</v>
      </c>
      <c r="U125" s="83">
        <v>0</v>
      </c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>
      <c r="A126" s="54">
        <v>2</v>
      </c>
      <c r="B126" s="114"/>
      <c r="C126" s="114"/>
      <c r="D126" s="1" t="s">
        <v>335</v>
      </c>
      <c r="E126" s="2" t="s">
        <v>109</v>
      </c>
      <c r="F126" s="45">
        <f t="shared" si="11"/>
        <v>30</v>
      </c>
      <c r="G126" s="45">
        <f t="shared" si="12"/>
        <v>0</v>
      </c>
      <c r="H126" s="45" t="str">
        <f t="shared" si="13"/>
        <v>ZO</v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>
        <v>30</v>
      </c>
      <c r="Y126" s="38"/>
      <c r="Z126" s="38" t="s">
        <v>77</v>
      </c>
      <c r="AA126" s="38">
        <v>0</v>
      </c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>
      <c r="F128" s="13" t="s">
        <v>59</v>
      </c>
      <c r="G128" s="13" t="s">
        <v>2</v>
      </c>
      <c r="J128" s="120">
        <f>SUM(J8:M126)</f>
        <v>315</v>
      </c>
      <c r="K128" s="119"/>
      <c r="L128" s="119"/>
      <c r="M128" s="119"/>
      <c r="N128" s="27"/>
      <c r="O128" s="60">
        <f>SUM(O8:O126)</f>
        <v>31</v>
      </c>
      <c r="P128" s="119">
        <f>SUM(P8:S126)</f>
        <v>345</v>
      </c>
      <c r="Q128" s="119"/>
      <c r="R128" s="119"/>
      <c r="S128" s="119"/>
      <c r="T128" s="27"/>
      <c r="U128" s="85">
        <f>SUM(U8:U126)</f>
        <v>33</v>
      </c>
      <c r="V128" s="118">
        <f>SUM(V8:Y126)</f>
        <v>345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300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285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285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285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300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285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240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>
      <c r="D129" s="115" t="s">
        <v>22</v>
      </c>
      <c r="E129" s="72" t="s">
        <v>63</v>
      </c>
      <c r="F129" s="47">
        <f>SUM(F8:F36)</f>
        <v>720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>
      <c r="D130" s="116"/>
      <c r="E130" s="72" t="s">
        <v>64</v>
      </c>
      <c r="F130" s="47">
        <f>SUM(F37:F55)</f>
        <v>480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>
      <c r="D131" s="116"/>
      <c r="E131" s="72" t="s">
        <v>65</v>
      </c>
      <c r="F131" s="47">
        <f>SUM(F56:F77)</f>
        <v>405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>
      <c r="D132" s="116"/>
      <c r="E132" s="72" t="s">
        <v>66</v>
      </c>
      <c r="F132" s="47">
        <f>SUM(F78:F80)</f>
        <v>60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>
      <c r="D133" s="116"/>
      <c r="E133" s="72" t="s">
        <v>67</v>
      </c>
      <c r="F133" s="47">
        <f>SUM(F81:F97)</f>
        <v>480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>
      <c r="D134" s="116"/>
      <c r="E134" s="72" t="s">
        <v>68</v>
      </c>
      <c r="F134" s="74">
        <f>SUM(F98:F103)</f>
        <v>120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>
      <c r="D135" s="116"/>
      <c r="E135" s="72" t="s">
        <v>69</v>
      </c>
      <c r="F135" s="47">
        <f>SUM(F104:F106)</f>
        <v>60</v>
      </c>
      <c r="G135" s="47">
        <f>SUM(G104:G106)</f>
        <v>7</v>
      </c>
      <c r="H135" s="104"/>
      <c r="K135" s="80"/>
      <c r="L135" s="90"/>
    </row>
    <row r="136" spans="4:70" ht="21" customHeight="1">
      <c r="D136" s="116"/>
      <c r="E136" s="72" t="s">
        <v>70</v>
      </c>
      <c r="F136" s="74">
        <f>SUM(F107:F108)</f>
        <v>60</v>
      </c>
      <c r="G136" s="74">
        <f>SUM(G107:G108)</f>
        <v>7</v>
      </c>
      <c r="H136" s="104"/>
      <c r="K136" s="80"/>
      <c r="L136" s="90"/>
    </row>
    <row r="137" spans="4:70" ht="21" customHeight="1">
      <c r="D137" s="116"/>
      <c r="E137" s="72" t="s">
        <v>71</v>
      </c>
      <c r="F137" s="47">
        <f>SUM(F109:F111)</f>
        <v>60</v>
      </c>
      <c r="G137" s="47">
        <f>SUM(G109:G111)</f>
        <v>7</v>
      </c>
      <c r="H137" s="104"/>
      <c r="K137" s="80"/>
      <c r="L137" s="90"/>
    </row>
    <row r="138" spans="4:70" ht="21" customHeight="1">
      <c r="D138" s="116"/>
      <c r="E138" s="72" t="s">
        <v>72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>
      <c r="D139" s="116"/>
      <c r="E139" s="72" t="s">
        <v>73</v>
      </c>
      <c r="F139" s="47">
        <f>SUM(F117:F120)</f>
        <v>120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>
      <c r="D140" s="116"/>
      <c r="E140" s="48" t="s">
        <v>201</v>
      </c>
      <c r="F140" s="47">
        <f>SUM(F121:F124)</f>
        <v>120</v>
      </c>
      <c r="G140" s="47">
        <f>SUM(G121:G124)</f>
        <v>12</v>
      </c>
      <c r="J140" s="79"/>
      <c r="K140" s="79"/>
      <c r="L140" s="9"/>
      <c r="M140" s="9"/>
    </row>
    <row r="141" spans="4:70" ht="21" customHeight="1">
      <c r="D141" s="117"/>
      <c r="E141" s="48" t="s">
        <v>211</v>
      </c>
      <c r="F141" s="47">
        <f>SUM(F125:F126)</f>
        <v>60</v>
      </c>
      <c r="G141" s="47">
        <f>SUM(G125:G126)</f>
        <v>0</v>
      </c>
    </row>
    <row r="143" spans="4:70" ht="21" customHeight="1">
      <c r="E143" s="73" t="s">
        <v>74</v>
      </c>
      <c r="F143" s="60">
        <f>SUM(F129:F141)</f>
        <v>2985</v>
      </c>
      <c r="G143" s="60">
        <f>SUM(G129:G141)</f>
        <v>313</v>
      </c>
    </row>
    <row r="145" spans="4:7" ht="21" customHeight="1">
      <c r="E145" s="73" t="s">
        <v>182</v>
      </c>
      <c r="F145" s="77">
        <f>SUM(F129:F139)</f>
        <v>2805</v>
      </c>
      <c r="G145" s="77">
        <f>SUM(G129:G139)</f>
        <v>301</v>
      </c>
    </row>
    <row r="147" spans="4:7" ht="21" customHeight="1">
      <c r="D147" s="105" t="s">
        <v>203</v>
      </c>
      <c r="E147" s="100" t="s">
        <v>184</v>
      </c>
      <c r="F147" s="47">
        <f>SUM(J128,P128)</f>
        <v>660</v>
      </c>
      <c r="G147" s="47">
        <f>SUM(O128,U128)</f>
        <v>64</v>
      </c>
    </row>
    <row r="148" spans="4:7" ht="21" customHeight="1">
      <c r="D148" s="106"/>
      <c r="E148" s="100" t="s">
        <v>185</v>
      </c>
      <c r="F148" s="47">
        <f>SUM(V128,AB128)</f>
        <v>645</v>
      </c>
      <c r="G148" s="47">
        <f>SUM(AA128,AG128)</f>
        <v>64</v>
      </c>
    </row>
    <row r="149" spans="4:7" ht="21" customHeight="1">
      <c r="D149" s="106"/>
      <c r="E149" s="100" t="s">
        <v>186</v>
      </c>
      <c r="F149" s="47">
        <f>SUM(AH128,AN128)</f>
        <v>570</v>
      </c>
      <c r="G149" s="47">
        <f>SUM(AM128,AS128)</f>
        <v>64</v>
      </c>
    </row>
    <row r="150" spans="4:7" ht="21" customHeight="1">
      <c r="D150" s="106"/>
      <c r="E150" s="100" t="s">
        <v>187</v>
      </c>
      <c r="F150" s="47">
        <f>SUM(AZ128,AT128)</f>
        <v>585</v>
      </c>
      <c r="G150" s="47">
        <f>SUM(AY128,BE128)</f>
        <v>61</v>
      </c>
    </row>
    <row r="151" spans="4:7" ht="21" customHeight="1">
      <c r="D151" s="106"/>
      <c r="E151" s="100" t="s">
        <v>188</v>
      </c>
      <c r="F151" s="47">
        <f>SUM(BL128,BF128)</f>
        <v>525</v>
      </c>
      <c r="G151" s="47">
        <f>SUM(BK128,BQ128)</f>
        <v>60</v>
      </c>
    </row>
    <row r="152" spans="4:7" ht="21" customHeight="1">
      <c r="D152" s="107"/>
      <c r="E152" s="98" t="s">
        <v>74</v>
      </c>
      <c r="F152" s="99">
        <f>SUM(F147:F151)</f>
        <v>2985</v>
      </c>
      <c r="G152" s="99">
        <f>SUM(G147:G151)</f>
        <v>313</v>
      </c>
    </row>
    <row r="155" spans="4:7" ht="21" customHeight="1">
      <c r="E155" s="103" t="s">
        <v>212</v>
      </c>
    </row>
    <row r="156" spans="4:7" ht="21" customHeight="1">
      <c r="D156" s="154" t="s">
        <v>202</v>
      </c>
      <c r="E156" s="94" t="s">
        <v>189</v>
      </c>
      <c r="F156" s="95">
        <f>SUM(F157:F165)</f>
        <v>135</v>
      </c>
      <c r="G156" s="95">
        <f>SUM(G157:G165)</f>
        <v>18</v>
      </c>
    </row>
    <row r="157" spans="4:7" ht="21" customHeight="1">
      <c r="D157" s="155"/>
      <c r="E157" s="97" t="str">
        <f>E13</f>
        <v>Filozofia ogólna / Współczesne kierunki filozofii</v>
      </c>
      <c r="F157" s="96">
        <f>F13</f>
        <v>15</v>
      </c>
      <c r="G157" s="96">
        <f>G13</f>
        <v>2</v>
      </c>
    </row>
    <row r="158" spans="4:7" ht="21" customHeight="1">
      <c r="D158" s="155"/>
      <c r="E158" s="97" t="str">
        <f>E35</f>
        <v>Psychologia kliniczna / Psychologia stresu</v>
      </c>
      <c r="F158" s="96">
        <f>F35</f>
        <v>15</v>
      </c>
      <c r="G158" s="96">
        <f>G35</f>
        <v>2</v>
      </c>
    </row>
    <row r="159" spans="4:7" ht="21" customHeight="1">
      <c r="D159" s="155"/>
      <c r="E159" s="97" t="str">
        <f>E55</f>
        <v>Pomoc w sytuacjach zagrożenia zdrowia i życia / edukacja seksualna</v>
      </c>
      <c r="F159" s="96">
        <f>F55</f>
        <v>15</v>
      </c>
      <c r="G159" s="96">
        <f>G55</f>
        <v>2</v>
      </c>
    </row>
    <row r="160" spans="4:7" ht="21" customHeight="1">
      <c r="D160" s="155"/>
      <c r="E160" s="97" t="str">
        <f>E60</f>
        <v>Rytmika / Taniec dla dzieci</v>
      </c>
      <c r="F160" s="96">
        <f>F60</f>
        <v>15</v>
      </c>
      <c r="G160" s="96">
        <f>G60</f>
        <v>2</v>
      </c>
    </row>
    <row r="161" spans="4:7" ht="21" customHeight="1">
      <c r="D161" s="155"/>
      <c r="E161" s="97" t="str">
        <f>E62</f>
        <v>Trening twórczości / Komunikacja i negocjacje w edukacji</v>
      </c>
      <c r="F161" s="96">
        <f>F62</f>
        <v>15</v>
      </c>
      <c r="G161" s="96">
        <f>G62</f>
        <v>2</v>
      </c>
    </row>
    <row r="162" spans="4:7" ht="21" customHeight="1">
      <c r="D162" s="155"/>
      <c r="E162" s="97" t="str">
        <f>E64</f>
        <v>Partnerstwo edukacyjne w szkole i przedszkolu / Kapitał rodzinny a edukacja dziecka</v>
      </c>
      <c r="F162" s="96">
        <f>F64</f>
        <v>15</v>
      </c>
      <c r="G162" s="96">
        <f>G64</f>
        <v>2</v>
      </c>
    </row>
    <row r="163" spans="4:7" ht="21" customHeight="1">
      <c r="D163" s="155"/>
      <c r="E163" s="97" t="str">
        <f>E75</f>
        <v>Organizacja zajęć pozalekcyjnych i pozaszkolnych / Organizacja pracy w świetlicy</v>
      </c>
      <c r="F163" s="96">
        <f>F75</f>
        <v>15</v>
      </c>
      <c r="G163" s="96">
        <f>G75</f>
        <v>2</v>
      </c>
    </row>
    <row r="164" spans="4:7" ht="21" customHeight="1">
      <c r="D164" s="155"/>
      <c r="E164" s="97" t="str">
        <f t="shared" ref="E164:G165" si="14">E103</f>
        <v>Socjoterapia / Trudności w pracy wychowawczej z metodyką</v>
      </c>
      <c r="F164" s="96">
        <f t="shared" si="14"/>
        <v>15</v>
      </c>
      <c r="G164" s="96">
        <f t="shared" si="14"/>
        <v>2</v>
      </c>
    </row>
    <row r="165" spans="4:7" ht="21" customHeight="1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15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2019-09-18T12:29:42Z</cp:lastPrinted>
  <dcterms:created xsi:type="dcterms:W3CDTF">2007-11-19T19:29:36Z</dcterms:created>
  <dcterms:modified xsi:type="dcterms:W3CDTF">2021-04-24T10:39:49Z</dcterms:modified>
</cp:coreProperties>
</file>