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0730" windowHeight="6465"/>
  </bookViews>
  <sheets>
    <sheet name="Praca socjalna_SD" sheetId="1" r:id="rId1"/>
  </sheets>
  <definedNames>
    <definedName name="_xlnm._FilterDatabase" localSheetId="0" hidden="1">'Praca socjalna_SD'!$A$9:$O$40</definedName>
    <definedName name="_xlnm.Print_Area" localSheetId="0">'Praca socjalna_SD'!$A$1:$AD$68</definedName>
    <definedName name="Print_Area" localSheetId="0">'Praca socjalna_SD'!$A$1:$AD$66</definedName>
    <definedName name="Print_Titles" localSheetId="0">'Praca socjalna_SD'!$4:$6</definedName>
    <definedName name="_xlnm.Print_Titles" localSheetId="0">'Praca socjalna_SD'!$4:$6</definedName>
  </definedNames>
  <calcPr calcId="125725"/>
</workbook>
</file>

<file path=xl/calcChain.xml><?xml version="1.0" encoding="utf-8"?>
<calcChain xmlns="http://schemas.openxmlformats.org/spreadsheetml/2006/main">
  <c r="D22" i="1"/>
  <c r="D58" s="1"/>
  <c r="AD7"/>
  <c r="Z8"/>
  <c r="Y8"/>
  <c r="X7"/>
  <c r="T8"/>
  <c r="S7" s="1"/>
  <c r="S8"/>
  <c r="R7"/>
  <c r="O8"/>
  <c r="M7" s="1"/>
  <c r="AE7" s="1"/>
  <c r="N8"/>
  <c r="M8"/>
  <c r="L7"/>
  <c r="H8"/>
  <c r="G8"/>
  <c r="G58" s="1"/>
  <c r="E7"/>
  <c r="E58"/>
  <c r="D7"/>
  <c r="AD23"/>
  <c r="AD58" s="1"/>
  <c r="Z23"/>
  <c r="Y23"/>
  <c r="Y22" s="1"/>
  <c r="X23"/>
  <c r="X58" s="1"/>
  <c r="T23"/>
  <c r="S23"/>
  <c r="S22" s="1"/>
  <c r="R23"/>
  <c r="N23"/>
  <c r="M23"/>
  <c r="M22" s="1"/>
  <c r="L23"/>
  <c r="L58" s="1"/>
  <c r="H23"/>
  <c r="G23"/>
  <c r="AS59"/>
  <c r="G22"/>
  <c r="R58"/>
  <c r="I56"/>
  <c r="M56"/>
  <c r="M58"/>
  <c r="N56"/>
  <c r="N58" s="1"/>
  <c r="O56"/>
  <c r="O58"/>
  <c r="S56"/>
  <c r="S58" s="1"/>
  <c r="T56"/>
  <c r="T58"/>
  <c r="U56"/>
  <c r="U58" s="1"/>
  <c r="Y56"/>
  <c r="Z56"/>
  <c r="Z58" s="1"/>
  <c r="AA56"/>
  <c r="H56"/>
  <c r="H58"/>
  <c r="G56"/>
  <c r="F58"/>
  <c r="AS7"/>
  <c r="V8"/>
  <c r="V58" s="1"/>
  <c r="P8"/>
  <c r="P58"/>
  <c r="AA8"/>
  <c r="Y7" s="1"/>
  <c r="AB8"/>
  <c r="AB58"/>
  <c r="U8"/>
  <c r="I8"/>
  <c r="G7"/>
  <c r="I58"/>
  <c r="J8"/>
  <c r="J58"/>
  <c r="G59" l="1"/>
  <c r="S59"/>
  <c r="M59"/>
  <c r="AE8"/>
  <c r="AA58"/>
  <c r="Y58"/>
  <c r="Y59" s="1"/>
  <c r="AE58" l="1"/>
  <c r="AE59"/>
</calcChain>
</file>

<file path=xl/sharedStrings.xml><?xml version="1.0" encoding="utf-8"?>
<sst xmlns="http://schemas.openxmlformats.org/spreadsheetml/2006/main" count="297" uniqueCount="163">
  <si>
    <t>KIERUNEK: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</si>
  <si>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</si>
  <si>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</si>
  <si>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</si>
  <si>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</si>
  <si>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</si>
  <si>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</si>
  <si>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</si>
  <si>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</si>
  <si>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</si>
  <si>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</si>
  <si>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</si>
  <si>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</si>
  <si>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</si>
  <si>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</si>
  <si>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</si>
  <si>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</si>
  <si>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</si>
  <si>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</si>
  <si>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</si>
  <si>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</si>
  <si>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</si>
  <si>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</si>
  <si>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</si>
  <si>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</si>
  <si>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</si>
  <si>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</si>
  <si>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</si>
  <si>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POZIOM STUDIÓW:</t>
  </si>
  <si>
    <t xml:space="preserve">II stopnia   </t>
  </si>
  <si>
    <t>4 semestry</t>
  </si>
  <si>
    <t>Razem w planie studiów:</t>
  </si>
  <si>
    <t>x</t>
  </si>
  <si>
    <t>Moduł ogólnouczelniany - wybieralny**</t>
  </si>
  <si>
    <t>**W semestrze czwartym student wybiera przedmiot z oferty modułu ogólnouczelnianego tak, żeby uzyskać nie mniej niż 1 pkt ECTS</t>
  </si>
  <si>
    <t>Podpis Prodziekana ds. Kształcenia</t>
  </si>
  <si>
    <t xml:space="preserve">Podpis kierownika jednostki odpowiedzialnej za kształcenie </t>
  </si>
  <si>
    <t>na specjalności</t>
  </si>
  <si>
    <t>prof. zw. dr hab. Zdzisław Wołk</t>
  </si>
  <si>
    <t>14.</t>
  </si>
  <si>
    <t>L/S</t>
  </si>
  <si>
    <t>K</t>
  </si>
  <si>
    <t>Seminarium magisterskie I / II / III / IV</t>
  </si>
  <si>
    <t>16.</t>
  </si>
  <si>
    <t>17.</t>
  </si>
  <si>
    <t>SK</t>
  </si>
  <si>
    <t>15.</t>
  </si>
  <si>
    <t>Moduł podstawowy - obowiązkowy:</t>
  </si>
  <si>
    <t>Moduł dyplomowy:</t>
  </si>
  <si>
    <t>Moduł rozszerzający* - ograniczonego wyboru:</t>
  </si>
  <si>
    <t>Praca socjalna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</si>
  <si>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</si>
  <si>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</si>
  <si>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</si>
  <si>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</si>
  <si>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</si>
  <si>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</si>
  <si>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</si>
  <si>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</si>
  <si>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</si>
  <si>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</si>
  <si>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</si>
  <si>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</si>
  <si>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</si>
  <si>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14.7-WP-PSD-AS</t>
  </si>
  <si>
    <t>Antropologia społeczna</t>
  </si>
  <si>
    <t>E/ZO</t>
  </si>
  <si>
    <t>08.1-WP-PSD-LOG</t>
  </si>
  <si>
    <t>Logika</t>
  </si>
  <si>
    <t>ZO</t>
  </si>
  <si>
    <t>14.0-WP-PSD-BS</t>
  </si>
  <si>
    <t>Badania społeczne w teorii i praktyce</t>
  </si>
  <si>
    <t>10.9-WP-PSD-PAFR</t>
  </si>
  <si>
    <t>Prawne aspekty funkcjonowania rodziny</t>
  </si>
  <si>
    <t>12.2_WP-PSD-WZP</t>
  </si>
  <si>
    <t>Wybrane zagadnienia psychiatrii</t>
  </si>
  <si>
    <t>ZO/ZO</t>
  </si>
  <si>
    <t>Zal</t>
  </si>
  <si>
    <t>14.4-WP.PSD-WPP</t>
  </si>
  <si>
    <t>Współczesne problemy psychologii</t>
  </si>
  <si>
    <t>08.1-WP-PSD-WKF</t>
  </si>
  <si>
    <t>Współczesne koncepcje filozofii i etyki</t>
  </si>
  <si>
    <t>E</t>
  </si>
  <si>
    <t>11.3-WP-PSD-MS</t>
  </si>
  <si>
    <t>Metody statystyczne  w pomocy  społecznej</t>
  </si>
  <si>
    <t>09.0-WP-PSD-JO</t>
  </si>
  <si>
    <t>Język obcy</t>
  </si>
  <si>
    <t>05.9-WP-PSD-EZPZ</t>
  </si>
  <si>
    <t>Edukacja zdrowotna i promocja zdrowia</t>
  </si>
  <si>
    <t>05.5-WP-PSD-ED</t>
  </si>
  <si>
    <t>Edukacja dorosłych</t>
  </si>
  <si>
    <t>14.0-WP-PSD-PROS</t>
  </si>
  <si>
    <t>Profilaktyka społeczna</t>
  </si>
  <si>
    <t>14.2-WP-PSD-WPS</t>
  </si>
  <si>
    <t>Współczesne problemy socjologii</t>
  </si>
  <si>
    <t xml:space="preserve">ZO </t>
  </si>
  <si>
    <t>14.5-WP-PSD-WZPS
05.9-WP-PSD-WKP</t>
  </si>
  <si>
    <r>
      <t>Fakultet:</t>
    </r>
    <r>
      <rPr>
        <sz val="9"/>
        <rFont val="Arial"/>
        <family val="2"/>
        <charset val="238"/>
      </rPr>
      <t xml:space="preserve">
Wybrane zagadnienia pracy socjalnej/
Wybrane koncepcje pomagania</t>
    </r>
  </si>
  <si>
    <t>05.6-WP-PSD-SPS</t>
  </si>
  <si>
    <t xml:space="preserve">Socjoterapia w pomocy społecznej </t>
  </si>
  <si>
    <t>05.9-WP-PSD-TPPZ</t>
  </si>
  <si>
    <t>Teoria i praktyka poradnictwa zawodowego</t>
  </si>
  <si>
    <t>14.9-WP-PSD-KZL</t>
  </si>
  <si>
    <t>14.5-WP-PSD-WM</t>
  </si>
  <si>
    <t>Wykład monograficzny</t>
  </si>
  <si>
    <t>Z</t>
  </si>
  <si>
    <t>14.5-WP-PSD-SPS</t>
  </si>
  <si>
    <t>Systemy pomocy społecznej w Polsce i na świecie</t>
  </si>
  <si>
    <t>14.9-WP-PSD-WPK</t>
  </si>
  <si>
    <t>Wspołczesne problemy i kwestie społeczne</t>
  </si>
  <si>
    <t>14.9-WP-PSD-ACW</t>
  </si>
  <si>
    <t>Animacja czasu wolnego w rodzinie</t>
  </si>
  <si>
    <t>14.3-WP-PSD-ES</t>
  </si>
  <si>
    <t>Ekonomia społeczna</t>
  </si>
  <si>
    <t>14.5-WP-PSD-Spr</t>
  </si>
  <si>
    <t>Superwizja w pracy socjalnej</t>
  </si>
  <si>
    <t>14.1-WP-PSD-WKPS</t>
  </si>
  <si>
    <t>14.9-WP-PSD-MPZG</t>
  </si>
  <si>
    <t>Metodyka pracy z grupą</t>
  </si>
  <si>
    <t>14.5-WP-PSD-TPPS</t>
  </si>
  <si>
    <t>Teoria i praktyka pracy socjalnej- nowe tendencje</t>
  </si>
  <si>
    <t>14.5-WP-PSD-ZPP</t>
  </si>
  <si>
    <t xml:space="preserve">Zarządzanie projektami pomocowymi </t>
  </si>
  <si>
    <t>12.9-WP-PSD-GS</t>
  </si>
  <si>
    <t>Gerontologia społeczna</t>
  </si>
  <si>
    <t>10.9-WP-PSD-PAPS</t>
  </si>
  <si>
    <t xml:space="preserve">Prawne aspekty pracy socjalnej </t>
  </si>
  <si>
    <t>14.5-WP-PSD-WPW</t>
  </si>
  <si>
    <t xml:space="preserve">Współczesne problemy wielokulturowości </t>
  </si>
  <si>
    <t>Moduł kierunkowy - obowiązkowy:</t>
  </si>
  <si>
    <t>16.9-WP-PSD-MZPBB</t>
  </si>
  <si>
    <t>Wykład monograficzny: Zachowania przestępcze jako przedmiot badań biograficznych wśród osadzonych kobiet i mężczyzn</t>
  </si>
  <si>
    <t>16.9-WP-PSD-MBDR</t>
  </si>
  <si>
    <t>Wykład monograficzny: Być dobrym rodzicem</t>
  </si>
  <si>
    <t>16.9-WP-PSD-MEL</t>
  </si>
  <si>
    <t>Wykład monograficzny: E-learning</t>
  </si>
  <si>
    <t>16.9-WP-PSD-MKED</t>
  </si>
  <si>
    <t>Wykład monograficzny: Kapitał edukacyjny dziecka</t>
  </si>
  <si>
    <t>16.9-WP-PSD-MPOW</t>
  </si>
  <si>
    <t>Wykład monograficzny: Pułapki opieki i wychowania</t>
  </si>
  <si>
    <t>05.9-WP-PSD-MZK</t>
  </si>
  <si>
    <t>Wykład monograficzny:Zarządzanie konfliktem</t>
  </si>
  <si>
    <t>05.9-WP-PSD-TD</t>
  </si>
  <si>
    <t>zal</t>
  </si>
  <si>
    <t>05.0-WP-PSD-SM1         05.0-WP-PSD-SM2          05.0-WP-PSD-SM3         05.0-WP-PSD-SM4</t>
  </si>
  <si>
    <t>Współczesne koncepcje polityki społecznej</t>
  </si>
  <si>
    <t>Zal/ED</t>
  </si>
  <si>
    <t>Moduł praktyka:</t>
  </si>
  <si>
    <t>05.0-WP-PSD-PA</t>
  </si>
  <si>
    <t>Praktyka asystencka</t>
  </si>
  <si>
    <t>05.0-WP-PSD-PD1</t>
  </si>
  <si>
    <t>Praktyka dyplomowa I</t>
  </si>
  <si>
    <t>05.0-WP-PSD-PD2</t>
  </si>
  <si>
    <t>Praktyka dyplomowa II</t>
  </si>
  <si>
    <t>Wykład monograficzny: Sieci społeczne w działaniu</t>
  </si>
  <si>
    <t>Wykład monograficzny: Logopedia XXI wieku w obliczu wielokulturowości</t>
  </si>
  <si>
    <t>Wykład monograficzny: Teoria decyzji</t>
  </si>
  <si>
    <t>05.9-WP-PSD-ML</t>
  </si>
  <si>
    <t>Wykład monograficzny:Partnerstwo edukacyjne a kapitał społeczny w aspekcie jednostkowym i zbiorowym</t>
  </si>
  <si>
    <t>14.4-WP-PSD-MSSwD</t>
  </si>
  <si>
    <t>*W semestrze trzecim student wybiera dwa wyklady monograficzne (WM) z oferty modułu rozszerzającego</t>
  </si>
  <si>
    <t>05.9-WP-PSD-PEK</t>
  </si>
  <si>
    <t>Kierowanie zasobami ludzkimi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</si>
</sst>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Calibri"/>
      <family val="2"/>
      <charset val="238"/>
    </font>
    <font>
      <i/>
      <sz val="8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9" fillId="0" borderId="0" xfId="0" applyFont="1"/>
    <xf numFmtId="0" fontId="9" fillId="0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/>
    <xf numFmtId="0" fontId="9" fillId="0" borderId="0" xfId="1" applyFont="1"/>
    <xf numFmtId="0" fontId="8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tabSelected="1" zoomScale="75" zoomScaleNormal="75" zoomScaleSheetLayoutView="86" zoomScalePageLayoutView="70" workbookViewId="0">
      <selection activeCell="C27" sqref="C27"/>
    </sheetView>
  </sheetViews>
  <sheetFormatPr defaultRowHeight="11.25" outlineLevelRow="1"/>
  <cols>
    <col min="1" max="1" width="4" style="3" customWidth="1"/>
    <col min="2" max="2" width="21.7109375" style="3" customWidth="1"/>
    <col min="3" max="3" width="40.7109375" style="3" customWidth="1"/>
    <col min="4" max="4" width="8.28515625" style="3" customWidth="1"/>
    <col min="5" max="5" width="5" style="3" customWidth="1"/>
    <col min="6" max="6" width="7.7109375" style="3" customWidth="1"/>
    <col min="7" max="7" width="4.28515625" style="3" customWidth="1"/>
    <col min="8" max="8" width="5.28515625" style="3" customWidth="1"/>
    <col min="9" max="10" width="4.28515625" style="3" customWidth="1"/>
    <col min="11" max="11" width="7.7109375" style="3" customWidth="1"/>
    <col min="12" max="12" width="4.42578125" style="3" customWidth="1"/>
    <col min="13" max="13" width="5.28515625" style="3" customWidth="1"/>
    <col min="14" max="16" width="4.28515625" style="3" customWidth="1"/>
    <col min="17" max="17" width="7.7109375" style="3" customWidth="1"/>
    <col min="18" max="18" width="4.42578125" style="3" customWidth="1"/>
    <col min="19" max="20" width="5.28515625" style="3" customWidth="1"/>
    <col min="21" max="22" width="4.28515625" style="3" customWidth="1"/>
    <col min="23" max="23" width="7.7109375" style="3" customWidth="1"/>
    <col min="24" max="24" width="4.42578125" style="3" customWidth="1"/>
    <col min="25" max="28" width="4.28515625" style="3" customWidth="1"/>
    <col min="29" max="29" width="7.7109375" style="3" customWidth="1"/>
    <col min="30" max="30" width="4.42578125" style="3" customWidth="1"/>
    <col min="31" max="31" width="5.140625" style="3" customWidth="1"/>
    <col min="32" max="32" width="7" style="3" hidden="1" customWidth="1"/>
    <col min="33" max="33" width="6.28515625" style="3" hidden="1" customWidth="1"/>
    <col min="34" max="36" width="9.140625" style="3" hidden="1" customWidth="1"/>
    <col min="37" max="44" width="7" style="3" hidden="1" customWidth="1"/>
    <col min="45" max="16384" width="9.140625" style="3"/>
  </cols>
  <sheetData>
    <row r="1" spans="1:45" ht="15.75">
      <c r="A1" s="121" t="s">
        <v>0</v>
      </c>
      <c r="B1" s="121"/>
      <c r="C1" s="41" t="s">
        <v>50</v>
      </c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5" ht="12.75">
      <c r="A2" s="121" t="s">
        <v>28</v>
      </c>
      <c r="B2" s="121"/>
      <c r="C2" s="40" t="s">
        <v>29</v>
      </c>
      <c r="D2" s="14"/>
      <c r="E2" s="14"/>
      <c r="F2" s="14"/>
      <c r="G2" s="14"/>
      <c r="H2" s="14"/>
      <c r="I2" s="14"/>
      <c r="J2" s="14"/>
      <c r="K2" s="34"/>
      <c r="L2" s="34"/>
      <c r="M2" s="3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45" ht="12.95" customHeight="1">
      <c r="A3" s="122" t="s">
        <v>1</v>
      </c>
      <c r="B3" s="122"/>
      <c r="C3" s="14" t="s">
        <v>30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5" ht="12.75">
      <c r="A4" s="108" t="s">
        <v>2</v>
      </c>
      <c r="B4" s="120" t="s">
        <v>3</v>
      </c>
      <c r="C4" s="108" t="s">
        <v>4</v>
      </c>
      <c r="D4" s="108" t="s">
        <v>10</v>
      </c>
      <c r="E4" s="117" t="s">
        <v>11</v>
      </c>
      <c r="F4" s="108" t="s">
        <v>12</v>
      </c>
      <c r="G4" s="107" t="s">
        <v>5</v>
      </c>
      <c r="H4" s="107"/>
      <c r="I4" s="107"/>
      <c r="J4" s="107"/>
      <c r="K4" s="107"/>
      <c r="L4" s="107"/>
      <c r="M4" s="120" t="s">
        <v>6</v>
      </c>
      <c r="N4" s="120"/>
      <c r="O4" s="120"/>
      <c r="P4" s="120"/>
      <c r="Q4" s="120"/>
      <c r="R4" s="120"/>
      <c r="S4" s="107" t="s">
        <v>7</v>
      </c>
      <c r="T4" s="107"/>
      <c r="U4" s="107"/>
      <c r="V4" s="107"/>
      <c r="W4" s="107"/>
      <c r="X4" s="107"/>
      <c r="Y4" s="120" t="s">
        <v>8</v>
      </c>
      <c r="Z4" s="120"/>
      <c r="AA4" s="120"/>
      <c r="AB4" s="120"/>
      <c r="AC4" s="120"/>
      <c r="AD4" s="120"/>
      <c r="AE4" s="5"/>
      <c r="AF4" s="6"/>
    </row>
    <row r="5" spans="1:45" ht="12.75">
      <c r="A5" s="108"/>
      <c r="B5" s="120"/>
      <c r="C5" s="108"/>
      <c r="D5" s="108"/>
      <c r="E5" s="128"/>
      <c r="F5" s="108"/>
      <c r="G5" s="114" t="s">
        <v>9</v>
      </c>
      <c r="H5" s="115"/>
      <c r="I5" s="115"/>
      <c r="J5" s="116"/>
      <c r="K5" s="119" t="s">
        <v>12</v>
      </c>
      <c r="L5" s="123" t="s">
        <v>11</v>
      </c>
      <c r="M5" s="125" t="s">
        <v>9</v>
      </c>
      <c r="N5" s="126"/>
      <c r="O5" s="126"/>
      <c r="P5" s="127"/>
      <c r="Q5" s="108" t="s">
        <v>12</v>
      </c>
      <c r="R5" s="117" t="s">
        <v>11</v>
      </c>
      <c r="S5" s="114" t="s">
        <v>9</v>
      </c>
      <c r="T5" s="115"/>
      <c r="U5" s="115"/>
      <c r="V5" s="116"/>
      <c r="W5" s="119" t="s">
        <v>12</v>
      </c>
      <c r="X5" s="123" t="s">
        <v>11</v>
      </c>
      <c r="Y5" s="125" t="s">
        <v>9</v>
      </c>
      <c r="Z5" s="126"/>
      <c r="AA5" s="126"/>
      <c r="AB5" s="127"/>
      <c r="AC5" s="108" t="s">
        <v>12</v>
      </c>
      <c r="AD5" s="117" t="s">
        <v>11</v>
      </c>
      <c r="AE5" s="6"/>
    </row>
    <row r="6" spans="1:45" ht="28.5" customHeight="1">
      <c r="A6" s="108"/>
      <c r="B6" s="120"/>
      <c r="C6" s="108"/>
      <c r="D6" s="108"/>
      <c r="E6" s="118"/>
      <c r="F6" s="108"/>
      <c r="G6" s="24" t="s">
        <v>13</v>
      </c>
      <c r="H6" s="24" t="s">
        <v>14</v>
      </c>
      <c r="I6" s="24" t="s">
        <v>41</v>
      </c>
      <c r="J6" s="24" t="s">
        <v>40</v>
      </c>
      <c r="K6" s="119"/>
      <c r="L6" s="124"/>
      <c r="M6" s="25" t="s">
        <v>13</v>
      </c>
      <c r="N6" s="25" t="s">
        <v>14</v>
      </c>
      <c r="O6" s="25" t="s">
        <v>41</v>
      </c>
      <c r="P6" s="25" t="s">
        <v>40</v>
      </c>
      <c r="Q6" s="108"/>
      <c r="R6" s="118"/>
      <c r="S6" s="24" t="s">
        <v>13</v>
      </c>
      <c r="T6" s="24" t="s">
        <v>14</v>
      </c>
      <c r="U6" s="24" t="s">
        <v>41</v>
      </c>
      <c r="V6" s="24" t="s">
        <v>40</v>
      </c>
      <c r="W6" s="119"/>
      <c r="X6" s="124"/>
      <c r="Y6" s="25" t="s">
        <v>13</v>
      </c>
      <c r="Z6" s="25" t="s">
        <v>14</v>
      </c>
      <c r="AA6" s="25" t="s">
        <v>41</v>
      </c>
      <c r="AB6" s="25" t="s">
        <v>40</v>
      </c>
      <c r="AC6" s="108"/>
      <c r="AD6" s="118"/>
      <c r="AE6" s="7" t="s">
        <v>45</v>
      </c>
      <c r="AF6" s="6"/>
      <c r="AG6" s="6"/>
    </row>
    <row r="7" spans="1:45" ht="12">
      <c r="A7" s="133" t="s">
        <v>47</v>
      </c>
      <c r="B7" s="134"/>
      <c r="C7" s="135"/>
      <c r="D7" s="109">
        <f>SUM(D9:D21)</f>
        <v>315</v>
      </c>
      <c r="E7" s="109">
        <f>SUM(E9:E21)</f>
        <v>34</v>
      </c>
      <c r="F7" s="109" t="s">
        <v>32</v>
      </c>
      <c r="G7" s="111">
        <f>SUM(G8:I8)</f>
        <v>75</v>
      </c>
      <c r="H7" s="112"/>
      <c r="I7" s="112"/>
      <c r="J7" s="113"/>
      <c r="K7" s="109" t="s">
        <v>32</v>
      </c>
      <c r="L7" s="109">
        <f>SUM(L9:L21)</f>
        <v>13</v>
      </c>
      <c r="M7" s="111">
        <f>SUM(M8:P8)</f>
        <v>135</v>
      </c>
      <c r="N7" s="112"/>
      <c r="O7" s="112"/>
      <c r="P7" s="113"/>
      <c r="Q7" s="109" t="s">
        <v>32</v>
      </c>
      <c r="R7" s="109">
        <f>SUM(R9:R21)</f>
        <v>12</v>
      </c>
      <c r="S7" s="111">
        <f>SUM(S8:U8)</f>
        <v>60</v>
      </c>
      <c r="T7" s="112"/>
      <c r="U7" s="112"/>
      <c r="V7" s="113"/>
      <c r="W7" s="109" t="s">
        <v>32</v>
      </c>
      <c r="X7" s="109">
        <f>SUM(X9:X21)</f>
        <v>5</v>
      </c>
      <c r="Y7" s="111">
        <f>SUM(Y8:AB8)</f>
        <v>45</v>
      </c>
      <c r="Z7" s="112"/>
      <c r="AA7" s="112"/>
      <c r="AB7" s="113"/>
      <c r="AC7" s="109" t="s">
        <v>32</v>
      </c>
      <c r="AD7" s="109">
        <f>SUM(AD9:AD21)</f>
        <v>4</v>
      </c>
      <c r="AE7" s="13">
        <f>G7+M7+S7+Y7</f>
        <v>315</v>
      </c>
      <c r="AS7" s="3">
        <f>L7+R7+X7+AD7</f>
        <v>34</v>
      </c>
    </row>
    <row r="8" spans="1:45" ht="12">
      <c r="A8" s="136"/>
      <c r="B8" s="137"/>
      <c r="C8" s="138"/>
      <c r="D8" s="110"/>
      <c r="E8" s="110"/>
      <c r="F8" s="110"/>
      <c r="G8" s="76">
        <f>SUM(G9:G21)</f>
        <v>30</v>
      </c>
      <c r="H8" s="76">
        <f>SUM(H9:H21)</f>
        <v>45</v>
      </c>
      <c r="I8" s="76">
        <f>SUM(I9:I40)</f>
        <v>0</v>
      </c>
      <c r="J8" s="76">
        <f>SUM(J9:J40)</f>
        <v>0</v>
      </c>
      <c r="K8" s="110"/>
      <c r="L8" s="110"/>
      <c r="M8" s="76">
        <f>SUM(M9:M21)</f>
        <v>45</v>
      </c>
      <c r="N8" s="76">
        <f>SUM(N9:N21)</f>
        <v>30</v>
      </c>
      <c r="O8" s="76">
        <f>SUM(O9:O21)</f>
        <v>60</v>
      </c>
      <c r="P8" s="76">
        <f>SUM(P9:P40)</f>
        <v>0</v>
      </c>
      <c r="Q8" s="110"/>
      <c r="R8" s="110"/>
      <c r="S8" s="76">
        <f>SUM(S9:S21)</f>
        <v>15</v>
      </c>
      <c r="T8" s="76">
        <f>SUM(T9:T21)</f>
        <v>45</v>
      </c>
      <c r="U8" s="76">
        <f>SUM(U9:U40)</f>
        <v>0</v>
      </c>
      <c r="V8" s="76">
        <f>SUM(V9:V40)</f>
        <v>0</v>
      </c>
      <c r="W8" s="110"/>
      <c r="X8" s="110"/>
      <c r="Y8" s="76">
        <f>SUM(Y9:Y21)</f>
        <v>30</v>
      </c>
      <c r="Z8" s="76">
        <f>SUM(Z9:Z21)</f>
        <v>15</v>
      </c>
      <c r="AA8" s="76">
        <f>SUM(AA9:AA40)</f>
        <v>0</v>
      </c>
      <c r="AB8" s="76">
        <f>SUM(AB9:AB40)</f>
        <v>0</v>
      </c>
      <c r="AC8" s="110"/>
      <c r="AD8" s="110"/>
      <c r="AE8" s="13">
        <f>SUM(G8:J8,M8:P8,S8:V8,Y8:AB8)</f>
        <v>315</v>
      </c>
    </row>
    <row r="9" spans="1:45" ht="15.6" customHeight="1" outlineLevel="1">
      <c r="A9" s="42" t="s">
        <v>15</v>
      </c>
      <c r="B9" s="20" t="s">
        <v>64</v>
      </c>
      <c r="C9" s="15" t="s">
        <v>65</v>
      </c>
      <c r="D9" s="83">
        <v>30</v>
      </c>
      <c r="E9" s="83">
        <v>5</v>
      </c>
      <c r="F9" s="16" t="s">
        <v>66</v>
      </c>
      <c r="G9" s="17">
        <v>15</v>
      </c>
      <c r="H9" s="17">
        <v>15</v>
      </c>
      <c r="I9" s="17"/>
      <c r="J9" s="17"/>
      <c r="K9" s="17" t="s">
        <v>66</v>
      </c>
      <c r="L9" s="17">
        <v>5</v>
      </c>
      <c r="M9" s="16"/>
      <c r="N9" s="16"/>
      <c r="O9" s="16"/>
      <c r="P9" s="16"/>
      <c r="Q9" s="18"/>
      <c r="R9" s="18"/>
      <c r="S9" s="17"/>
      <c r="T9" s="17"/>
      <c r="U9" s="17"/>
      <c r="V9" s="17"/>
      <c r="W9" s="17"/>
      <c r="X9" s="17"/>
      <c r="Y9" s="16"/>
      <c r="Z9" s="16"/>
      <c r="AA9" s="16"/>
      <c r="AB9" s="16"/>
      <c r="AC9" s="21"/>
      <c r="AD9" s="19"/>
      <c r="AE9" s="8"/>
    </row>
    <row r="10" spans="1:45" ht="15.6" customHeight="1" outlineLevel="1">
      <c r="A10" s="42" t="s">
        <v>16</v>
      </c>
      <c r="B10" s="20" t="s">
        <v>67</v>
      </c>
      <c r="C10" s="15" t="s">
        <v>68</v>
      </c>
      <c r="D10" s="83">
        <v>15</v>
      </c>
      <c r="E10" s="83">
        <v>3</v>
      </c>
      <c r="F10" s="16" t="s">
        <v>69</v>
      </c>
      <c r="G10" s="17"/>
      <c r="H10" s="17">
        <v>15</v>
      </c>
      <c r="I10" s="17"/>
      <c r="J10" s="17"/>
      <c r="K10" s="17" t="s">
        <v>69</v>
      </c>
      <c r="L10" s="17">
        <v>3</v>
      </c>
      <c r="M10" s="16"/>
      <c r="N10" s="16"/>
      <c r="O10" s="16"/>
      <c r="P10" s="16"/>
      <c r="Q10" s="18"/>
      <c r="R10" s="16"/>
      <c r="S10" s="17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53"/>
      <c r="AE10" s="8"/>
    </row>
    <row r="11" spans="1:45" ht="15.6" customHeight="1" outlineLevel="1">
      <c r="A11" s="42" t="s">
        <v>17</v>
      </c>
      <c r="B11" s="20" t="s">
        <v>70</v>
      </c>
      <c r="C11" s="15" t="s">
        <v>71</v>
      </c>
      <c r="D11" s="83">
        <v>30</v>
      </c>
      <c r="E11" s="83">
        <v>5</v>
      </c>
      <c r="F11" s="16" t="s">
        <v>66</v>
      </c>
      <c r="G11" s="17">
        <v>15</v>
      </c>
      <c r="H11" s="17">
        <v>15</v>
      </c>
      <c r="I11" s="17"/>
      <c r="J11" s="17"/>
      <c r="K11" s="17" t="s">
        <v>66</v>
      </c>
      <c r="L11" s="17">
        <v>5</v>
      </c>
      <c r="M11" s="16"/>
      <c r="N11" s="16"/>
      <c r="O11" s="16"/>
      <c r="P11" s="16"/>
      <c r="Q11" s="18"/>
      <c r="R11" s="16"/>
      <c r="S11" s="17"/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53"/>
      <c r="AE11" s="8"/>
    </row>
    <row r="12" spans="1:45" ht="15.6" customHeight="1" outlineLevel="1">
      <c r="A12" s="42" t="s">
        <v>18</v>
      </c>
      <c r="B12" s="22" t="s">
        <v>72</v>
      </c>
      <c r="C12" s="15" t="s">
        <v>73</v>
      </c>
      <c r="D12" s="83">
        <v>15</v>
      </c>
      <c r="E12" s="83">
        <v>2</v>
      </c>
      <c r="F12" s="16" t="s">
        <v>69</v>
      </c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6"/>
      <c r="R12" s="16"/>
      <c r="S12" s="17"/>
      <c r="T12" s="17">
        <v>15</v>
      </c>
      <c r="U12" s="17"/>
      <c r="V12" s="17"/>
      <c r="W12" s="17" t="s">
        <v>69</v>
      </c>
      <c r="X12" s="17">
        <v>2</v>
      </c>
      <c r="Y12" s="16"/>
      <c r="Z12" s="16"/>
      <c r="AA12" s="16"/>
      <c r="AB12" s="16"/>
      <c r="AC12" s="16"/>
      <c r="AD12" s="53"/>
      <c r="AE12" s="8"/>
    </row>
    <row r="13" spans="1:45" ht="15.6" customHeight="1" outlineLevel="1">
      <c r="A13" s="42" t="s">
        <v>19</v>
      </c>
      <c r="B13" s="20" t="s">
        <v>74</v>
      </c>
      <c r="C13" s="15" t="s">
        <v>75</v>
      </c>
      <c r="D13" s="83">
        <v>30</v>
      </c>
      <c r="E13" s="83">
        <v>2</v>
      </c>
      <c r="F13" s="16" t="s">
        <v>76</v>
      </c>
      <c r="G13" s="17"/>
      <c r="H13" s="17"/>
      <c r="I13" s="17"/>
      <c r="J13" s="17"/>
      <c r="K13" s="17"/>
      <c r="L13" s="17"/>
      <c r="M13" s="16"/>
      <c r="N13" s="16"/>
      <c r="O13" s="16"/>
      <c r="P13" s="16"/>
      <c r="Q13" s="18"/>
      <c r="R13" s="18"/>
      <c r="S13" s="17">
        <v>15</v>
      </c>
      <c r="T13" s="17">
        <v>15</v>
      </c>
      <c r="U13" s="17"/>
      <c r="V13" s="17"/>
      <c r="W13" s="17" t="s">
        <v>76</v>
      </c>
      <c r="X13" s="17">
        <v>2</v>
      </c>
      <c r="Y13" s="16"/>
      <c r="Z13" s="16"/>
      <c r="AA13" s="16"/>
      <c r="AB13" s="16"/>
      <c r="AC13" s="21"/>
      <c r="AD13" s="19"/>
      <c r="AE13" s="9"/>
    </row>
    <row r="14" spans="1:45" ht="15.6" customHeight="1" outlineLevel="1">
      <c r="A14" s="42" t="s">
        <v>20</v>
      </c>
      <c r="B14" s="20" t="s">
        <v>78</v>
      </c>
      <c r="C14" s="15" t="s">
        <v>79</v>
      </c>
      <c r="D14" s="83">
        <v>30</v>
      </c>
      <c r="E14" s="83">
        <v>3</v>
      </c>
      <c r="F14" s="16" t="s">
        <v>76</v>
      </c>
      <c r="G14" s="17"/>
      <c r="H14" s="17"/>
      <c r="I14" s="17"/>
      <c r="J14" s="17"/>
      <c r="K14" s="17"/>
      <c r="L14" s="17"/>
      <c r="M14" s="16">
        <v>15</v>
      </c>
      <c r="N14" s="16">
        <v>15</v>
      </c>
      <c r="O14" s="16"/>
      <c r="P14" s="16"/>
      <c r="Q14" s="18" t="s">
        <v>76</v>
      </c>
      <c r="R14" s="16">
        <v>3</v>
      </c>
      <c r="S14" s="17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53"/>
      <c r="AE14" s="8"/>
    </row>
    <row r="15" spans="1:45" ht="15.6" customHeight="1" outlineLevel="1">
      <c r="A15" s="42" t="s">
        <v>21</v>
      </c>
      <c r="B15" s="20" t="s">
        <v>80</v>
      </c>
      <c r="C15" s="15" t="s">
        <v>81</v>
      </c>
      <c r="D15" s="83">
        <v>30</v>
      </c>
      <c r="E15" s="83">
        <v>3</v>
      </c>
      <c r="F15" s="16" t="s">
        <v>82</v>
      </c>
      <c r="G15" s="17"/>
      <c r="H15" s="17"/>
      <c r="I15" s="17"/>
      <c r="J15" s="17"/>
      <c r="K15" s="17"/>
      <c r="L15" s="17"/>
      <c r="M15" s="16">
        <v>30</v>
      </c>
      <c r="N15" s="16"/>
      <c r="O15" s="16"/>
      <c r="P15" s="16"/>
      <c r="Q15" s="18" t="s">
        <v>82</v>
      </c>
      <c r="R15" s="16">
        <v>3</v>
      </c>
      <c r="S15" s="17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53"/>
      <c r="AE15" s="8"/>
    </row>
    <row r="16" spans="1:45" ht="15.6" customHeight="1" outlineLevel="1">
      <c r="A16" s="42" t="s">
        <v>22</v>
      </c>
      <c r="B16" s="22" t="s">
        <v>83</v>
      </c>
      <c r="C16" s="15" t="s">
        <v>84</v>
      </c>
      <c r="D16" s="83">
        <v>30</v>
      </c>
      <c r="E16" s="83">
        <v>2</v>
      </c>
      <c r="F16" s="16" t="s">
        <v>69</v>
      </c>
      <c r="G16" s="17"/>
      <c r="H16" s="17"/>
      <c r="I16" s="17"/>
      <c r="J16" s="17"/>
      <c r="K16" s="17"/>
      <c r="L16" s="17"/>
      <c r="M16" s="16"/>
      <c r="N16" s="16"/>
      <c r="O16" s="16">
        <v>30</v>
      </c>
      <c r="P16" s="16"/>
      <c r="Q16" s="16" t="s">
        <v>69</v>
      </c>
      <c r="R16" s="16">
        <v>2</v>
      </c>
      <c r="S16" s="17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53"/>
      <c r="AE16" s="8"/>
    </row>
    <row r="17" spans="1:31" ht="15.6" customHeight="1" outlineLevel="1">
      <c r="A17" s="42" t="s">
        <v>23</v>
      </c>
      <c r="B17" s="15" t="s">
        <v>85</v>
      </c>
      <c r="C17" s="15" t="s">
        <v>86</v>
      </c>
      <c r="D17" s="83">
        <v>30</v>
      </c>
      <c r="E17" s="83">
        <v>2</v>
      </c>
      <c r="F17" s="16" t="s">
        <v>82</v>
      </c>
      <c r="G17" s="17"/>
      <c r="H17" s="17"/>
      <c r="I17" s="17"/>
      <c r="J17" s="17"/>
      <c r="K17" s="17"/>
      <c r="L17" s="17"/>
      <c r="M17" s="16"/>
      <c r="N17" s="16"/>
      <c r="O17" s="16">
        <v>30</v>
      </c>
      <c r="P17" s="16"/>
      <c r="Q17" s="18" t="s">
        <v>82</v>
      </c>
      <c r="R17" s="53">
        <v>2</v>
      </c>
      <c r="S17" s="17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53"/>
      <c r="AE17" s="8"/>
    </row>
    <row r="18" spans="1:31" ht="15.6" customHeight="1" outlineLevel="1">
      <c r="A18" s="42" t="s">
        <v>24</v>
      </c>
      <c r="B18" s="15" t="s">
        <v>87</v>
      </c>
      <c r="C18" s="15" t="s">
        <v>88</v>
      </c>
      <c r="D18" s="83">
        <v>15</v>
      </c>
      <c r="E18" s="83">
        <v>1</v>
      </c>
      <c r="F18" s="16" t="s">
        <v>69</v>
      </c>
      <c r="G18" s="17"/>
      <c r="H18" s="17"/>
      <c r="I18" s="17"/>
      <c r="J18" s="17"/>
      <c r="K18" s="17"/>
      <c r="L18" s="17"/>
      <c r="M18" s="16"/>
      <c r="N18" s="16"/>
      <c r="O18" s="16"/>
      <c r="P18" s="16"/>
      <c r="Q18" s="18"/>
      <c r="R18" s="53"/>
      <c r="S18" s="17"/>
      <c r="T18" s="17">
        <v>15</v>
      </c>
      <c r="U18" s="17"/>
      <c r="V18" s="17"/>
      <c r="W18" s="17" t="s">
        <v>69</v>
      </c>
      <c r="X18" s="17">
        <v>1</v>
      </c>
      <c r="Y18" s="16"/>
      <c r="Z18" s="16"/>
      <c r="AA18" s="16"/>
      <c r="AB18" s="16"/>
      <c r="AC18" s="16"/>
      <c r="AD18" s="53"/>
      <c r="AE18" s="8"/>
    </row>
    <row r="19" spans="1:31" ht="15.6" customHeight="1" outlineLevel="1">
      <c r="A19" s="42" t="s">
        <v>25</v>
      </c>
      <c r="B19" s="20" t="s">
        <v>89</v>
      </c>
      <c r="C19" s="15" t="s">
        <v>90</v>
      </c>
      <c r="D19" s="83">
        <v>30</v>
      </c>
      <c r="E19" s="83">
        <v>2</v>
      </c>
      <c r="F19" s="16" t="s">
        <v>76</v>
      </c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8"/>
      <c r="R19" s="18"/>
      <c r="S19" s="17"/>
      <c r="T19" s="17"/>
      <c r="U19" s="17"/>
      <c r="V19" s="17"/>
      <c r="W19" s="17"/>
      <c r="X19" s="17"/>
      <c r="Y19" s="16">
        <v>15</v>
      </c>
      <c r="Z19" s="16">
        <v>15</v>
      </c>
      <c r="AA19" s="16"/>
      <c r="AB19" s="16"/>
      <c r="AC19" s="16" t="s">
        <v>76</v>
      </c>
      <c r="AD19" s="16">
        <v>2</v>
      </c>
      <c r="AE19" s="8"/>
    </row>
    <row r="20" spans="1:31" ht="15.6" customHeight="1" outlineLevel="1">
      <c r="A20" s="42" t="s">
        <v>26</v>
      </c>
      <c r="B20" s="20" t="s">
        <v>91</v>
      </c>
      <c r="C20" s="15" t="s">
        <v>92</v>
      </c>
      <c r="D20" s="83">
        <v>15</v>
      </c>
      <c r="E20" s="83">
        <v>2</v>
      </c>
      <c r="F20" s="16" t="s">
        <v>69</v>
      </c>
      <c r="G20" s="17"/>
      <c r="H20" s="17"/>
      <c r="I20" s="17"/>
      <c r="J20" s="17"/>
      <c r="K20" s="17"/>
      <c r="L20" s="17"/>
      <c r="M20" s="16"/>
      <c r="N20" s="16">
        <v>15</v>
      </c>
      <c r="O20" s="16"/>
      <c r="P20" s="16"/>
      <c r="Q20" s="18" t="s">
        <v>69</v>
      </c>
      <c r="R20" s="18">
        <v>2</v>
      </c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21"/>
      <c r="AD20" s="19"/>
      <c r="AE20" s="8"/>
    </row>
    <row r="21" spans="1:31" ht="15.6" customHeight="1" outlineLevel="1">
      <c r="A21" s="42" t="s">
        <v>27</v>
      </c>
      <c r="B21" s="20" t="s">
        <v>93</v>
      </c>
      <c r="C21" s="15" t="s">
        <v>94</v>
      </c>
      <c r="D21" s="83">
        <v>15</v>
      </c>
      <c r="E21" s="83">
        <v>2</v>
      </c>
      <c r="F21" s="16" t="s">
        <v>95</v>
      </c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6">
        <v>15</v>
      </c>
      <c r="Z21" s="16"/>
      <c r="AA21" s="16"/>
      <c r="AB21" s="16"/>
      <c r="AC21" s="21" t="s">
        <v>69</v>
      </c>
      <c r="AD21" s="19">
        <v>2</v>
      </c>
      <c r="AE21" s="8"/>
    </row>
    <row r="22" spans="1:31" ht="15.6" customHeight="1" outlineLevel="1">
      <c r="A22" s="100" t="s">
        <v>129</v>
      </c>
      <c r="B22" s="101"/>
      <c r="C22" s="101"/>
      <c r="D22" s="104">
        <f>SUM(D24:D40)</f>
        <v>405</v>
      </c>
      <c r="E22" s="104">
        <v>47</v>
      </c>
      <c r="F22" s="105" t="s">
        <v>32</v>
      </c>
      <c r="G22" s="97">
        <f>SUM(G23,H23)</f>
        <v>105</v>
      </c>
      <c r="H22" s="98"/>
      <c r="I22" s="98"/>
      <c r="J22" s="99"/>
      <c r="K22" s="77"/>
      <c r="L22" s="77"/>
      <c r="M22" s="97">
        <f>SUM(M23,N23)</f>
        <v>75</v>
      </c>
      <c r="N22" s="98"/>
      <c r="O22" s="98"/>
      <c r="P22" s="99"/>
      <c r="Q22" s="77"/>
      <c r="R22" s="77"/>
      <c r="S22" s="97">
        <f>SUM(S23,T23)</f>
        <v>120</v>
      </c>
      <c r="T22" s="98"/>
      <c r="U22" s="98"/>
      <c r="V22" s="99"/>
      <c r="W22" s="77"/>
      <c r="X22" s="77"/>
      <c r="Y22" s="97">
        <f>SUM(Y23,Z23)</f>
        <v>105</v>
      </c>
      <c r="Z22" s="98"/>
      <c r="AA22" s="98"/>
      <c r="AB22" s="99"/>
      <c r="AC22" s="78"/>
      <c r="AD22" s="79"/>
      <c r="AE22" s="8"/>
    </row>
    <row r="23" spans="1:31" ht="15.6" customHeight="1" outlineLevel="1">
      <c r="A23" s="102"/>
      <c r="B23" s="103"/>
      <c r="C23" s="103"/>
      <c r="D23" s="104"/>
      <c r="E23" s="104"/>
      <c r="F23" s="106"/>
      <c r="G23" s="80">
        <f>SUM(G25,G29)</f>
        <v>30</v>
      </c>
      <c r="H23" s="80">
        <f>SUM(H24,H25,H29,H30)</f>
        <v>75</v>
      </c>
      <c r="I23" s="80"/>
      <c r="J23" s="80"/>
      <c r="K23" s="81" t="s">
        <v>32</v>
      </c>
      <c r="L23" s="81">
        <f>SUM(L24:L40)</f>
        <v>13</v>
      </c>
      <c r="M23" s="80">
        <f>SUM(M24:M40)</f>
        <v>45</v>
      </c>
      <c r="N23" s="80">
        <f>SUM(N24:N40)</f>
        <v>30</v>
      </c>
      <c r="O23" s="80"/>
      <c r="P23" s="80"/>
      <c r="Q23" s="81" t="s">
        <v>32</v>
      </c>
      <c r="R23" s="81">
        <f>SUM(R24:R40)</f>
        <v>9</v>
      </c>
      <c r="S23" s="80">
        <f>SUM(S24:S40)</f>
        <v>60</v>
      </c>
      <c r="T23" s="80">
        <f>SUM(T24:T40)</f>
        <v>60</v>
      </c>
      <c r="U23" s="80"/>
      <c r="V23" s="80"/>
      <c r="W23" s="81" t="s">
        <v>32</v>
      </c>
      <c r="X23" s="81">
        <f>SUM(X24:X40)</f>
        <v>12</v>
      </c>
      <c r="Y23" s="80">
        <f>SUM(Y24:Y40)</f>
        <v>30</v>
      </c>
      <c r="Z23" s="80">
        <f>SUM(Z24:Z40)</f>
        <v>75</v>
      </c>
      <c r="AA23" s="80"/>
      <c r="AB23" s="80"/>
      <c r="AC23" s="81" t="s">
        <v>32</v>
      </c>
      <c r="AD23" s="81">
        <f>SUM(AD24:AD40)</f>
        <v>13</v>
      </c>
      <c r="AE23" s="8"/>
    </row>
    <row r="24" spans="1:31" ht="36" outlineLevel="1">
      <c r="A24" s="42" t="s">
        <v>39</v>
      </c>
      <c r="B24" s="60" t="s">
        <v>96</v>
      </c>
      <c r="C24" s="61" t="s">
        <v>97</v>
      </c>
      <c r="D24" s="86">
        <v>30</v>
      </c>
      <c r="E24" s="86">
        <v>2</v>
      </c>
      <c r="F24" s="52" t="s">
        <v>69</v>
      </c>
      <c r="G24" s="39"/>
      <c r="H24" s="39">
        <v>30</v>
      </c>
      <c r="I24" s="39"/>
      <c r="J24" s="39"/>
      <c r="K24" s="39" t="s">
        <v>69</v>
      </c>
      <c r="L24" s="39">
        <v>2</v>
      </c>
      <c r="M24" s="52"/>
      <c r="N24" s="52"/>
      <c r="O24" s="52"/>
      <c r="P24" s="52"/>
      <c r="Q24" s="52"/>
      <c r="R24" s="52"/>
      <c r="S24" s="39"/>
      <c r="T24" s="39"/>
      <c r="U24" s="39"/>
      <c r="V24" s="39"/>
      <c r="W24" s="39"/>
      <c r="X24" s="39"/>
      <c r="Y24" s="52"/>
      <c r="Z24" s="52"/>
      <c r="AA24" s="52"/>
      <c r="AB24" s="52"/>
      <c r="AC24" s="52"/>
      <c r="AD24" s="62"/>
      <c r="AE24" s="8"/>
    </row>
    <row r="25" spans="1:31" ht="15.6" customHeight="1" outlineLevel="1">
      <c r="A25" s="42" t="s">
        <v>46</v>
      </c>
      <c r="B25" s="63" t="s">
        <v>98</v>
      </c>
      <c r="C25" s="64" t="s">
        <v>99</v>
      </c>
      <c r="D25" s="82">
        <v>30</v>
      </c>
      <c r="E25" s="82">
        <v>4</v>
      </c>
      <c r="F25" s="36" t="s">
        <v>66</v>
      </c>
      <c r="G25" s="58">
        <v>15</v>
      </c>
      <c r="H25" s="58">
        <v>15</v>
      </c>
      <c r="I25" s="58"/>
      <c r="J25" s="58"/>
      <c r="K25" s="58" t="s">
        <v>66</v>
      </c>
      <c r="L25" s="58">
        <v>4</v>
      </c>
      <c r="M25" s="36"/>
      <c r="N25" s="36"/>
      <c r="O25" s="36"/>
      <c r="P25" s="36"/>
      <c r="Q25" s="36"/>
      <c r="R25" s="36"/>
      <c r="S25" s="58"/>
      <c r="T25" s="58"/>
      <c r="U25" s="58"/>
      <c r="V25" s="58"/>
      <c r="W25" s="58"/>
      <c r="X25" s="58"/>
      <c r="Y25" s="36"/>
      <c r="Z25" s="36"/>
      <c r="AA25" s="36"/>
      <c r="AB25" s="36"/>
      <c r="AC25" s="36"/>
      <c r="AD25" s="62"/>
      <c r="AE25" s="9"/>
    </row>
    <row r="26" spans="1:31" ht="15.6" customHeight="1" outlineLevel="1">
      <c r="A26" s="42" t="s">
        <v>43</v>
      </c>
      <c r="B26" s="56" t="s">
        <v>100</v>
      </c>
      <c r="C26" s="35" t="s">
        <v>101</v>
      </c>
      <c r="D26" s="82">
        <v>30</v>
      </c>
      <c r="E26" s="82">
        <v>3</v>
      </c>
      <c r="F26" s="36" t="s">
        <v>66</v>
      </c>
      <c r="G26" s="58"/>
      <c r="H26" s="58"/>
      <c r="I26" s="58"/>
      <c r="J26" s="58"/>
      <c r="K26" s="58"/>
      <c r="L26" s="58"/>
      <c r="M26" s="36">
        <v>15</v>
      </c>
      <c r="N26" s="36">
        <v>15</v>
      </c>
      <c r="O26" s="36"/>
      <c r="P26" s="36"/>
      <c r="Q26" s="36" t="s">
        <v>66</v>
      </c>
      <c r="R26" s="36">
        <v>3</v>
      </c>
      <c r="S26" s="58"/>
      <c r="T26" s="58"/>
      <c r="U26" s="58"/>
      <c r="V26" s="58"/>
      <c r="W26" s="58"/>
      <c r="X26" s="58"/>
      <c r="Y26" s="36"/>
      <c r="Z26" s="36"/>
      <c r="AA26" s="36"/>
      <c r="AB26" s="36"/>
      <c r="AC26" s="36"/>
      <c r="AD26" s="62"/>
      <c r="AE26" s="8"/>
    </row>
    <row r="27" spans="1:31" ht="15.6" customHeight="1" outlineLevel="1">
      <c r="A27" s="42" t="s">
        <v>44</v>
      </c>
      <c r="B27" s="56" t="s">
        <v>102</v>
      </c>
      <c r="C27" s="35" t="s">
        <v>162</v>
      </c>
      <c r="D27" s="82">
        <v>30</v>
      </c>
      <c r="E27" s="82">
        <v>2</v>
      </c>
      <c r="F27" s="36" t="s">
        <v>76</v>
      </c>
      <c r="G27" s="58"/>
      <c r="H27" s="58"/>
      <c r="I27" s="58"/>
      <c r="J27" s="58"/>
      <c r="K27" s="58"/>
      <c r="L27" s="58"/>
      <c r="M27" s="36"/>
      <c r="N27" s="36"/>
      <c r="O27" s="36"/>
      <c r="P27" s="36"/>
      <c r="Q27" s="36"/>
      <c r="R27" s="36"/>
      <c r="S27" s="58">
        <v>15</v>
      </c>
      <c r="T27" s="58">
        <v>15</v>
      </c>
      <c r="U27" s="58"/>
      <c r="V27" s="58"/>
      <c r="W27" s="59" t="s">
        <v>76</v>
      </c>
      <c r="X27" s="58">
        <v>2</v>
      </c>
      <c r="Y27" s="36"/>
      <c r="Z27" s="36"/>
      <c r="AA27" s="36"/>
      <c r="AB27" s="36"/>
      <c r="AC27" s="36"/>
      <c r="AD27" s="62"/>
      <c r="AE27" s="8"/>
    </row>
    <row r="28" spans="1:31" ht="15.6" customHeight="1" outlineLevel="1">
      <c r="A28" s="42" t="s">
        <v>51</v>
      </c>
      <c r="B28" s="56" t="s">
        <v>103</v>
      </c>
      <c r="C28" s="35" t="s">
        <v>104</v>
      </c>
      <c r="D28" s="82">
        <v>30</v>
      </c>
      <c r="E28" s="82">
        <v>3</v>
      </c>
      <c r="F28" s="36" t="s">
        <v>105</v>
      </c>
      <c r="G28" s="58"/>
      <c r="H28" s="58"/>
      <c r="I28" s="58"/>
      <c r="J28" s="58"/>
      <c r="K28" s="58"/>
      <c r="L28" s="58"/>
      <c r="M28" s="36"/>
      <c r="N28" s="36"/>
      <c r="O28" s="36"/>
      <c r="P28" s="36"/>
      <c r="Q28" s="36"/>
      <c r="R28" s="36"/>
      <c r="S28" s="58">
        <v>30</v>
      </c>
      <c r="T28" s="58"/>
      <c r="U28" s="58"/>
      <c r="V28" s="58"/>
      <c r="W28" s="59" t="s">
        <v>105</v>
      </c>
      <c r="X28" s="58">
        <v>3</v>
      </c>
      <c r="Y28" s="36"/>
      <c r="Z28" s="36"/>
      <c r="AA28" s="36"/>
      <c r="AB28" s="36"/>
      <c r="AC28" s="36"/>
      <c r="AD28" s="62"/>
      <c r="AE28" s="8"/>
    </row>
    <row r="29" spans="1:31" ht="15.6" customHeight="1" outlineLevel="1">
      <c r="A29" s="42" t="s">
        <v>52</v>
      </c>
      <c r="B29" s="56" t="s">
        <v>106</v>
      </c>
      <c r="C29" s="38" t="s">
        <v>107</v>
      </c>
      <c r="D29" s="82">
        <v>30</v>
      </c>
      <c r="E29" s="82">
        <v>5</v>
      </c>
      <c r="F29" s="36" t="s">
        <v>66</v>
      </c>
      <c r="G29" s="58">
        <v>15</v>
      </c>
      <c r="H29" s="58">
        <v>15</v>
      </c>
      <c r="I29" s="58"/>
      <c r="J29" s="58"/>
      <c r="K29" s="58" t="s">
        <v>66</v>
      </c>
      <c r="L29" s="58">
        <v>5</v>
      </c>
      <c r="M29" s="36"/>
      <c r="N29" s="36"/>
      <c r="O29" s="36"/>
      <c r="P29" s="36"/>
      <c r="Q29" s="36"/>
      <c r="R29" s="36"/>
      <c r="S29" s="58"/>
      <c r="T29" s="58"/>
      <c r="U29" s="58"/>
      <c r="V29" s="58"/>
      <c r="W29" s="59"/>
      <c r="X29" s="58"/>
      <c r="Y29" s="36"/>
      <c r="Z29" s="36"/>
      <c r="AA29" s="36"/>
      <c r="AB29" s="36"/>
      <c r="AC29" s="36"/>
      <c r="AD29" s="62"/>
      <c r="AE29" s="8"/>
    </row>
    <row r="30" spans="1:31" ht="15.6" customHeight="1" outlineLevel="1">
      <c r="A30" s="42" t="s">
        <v>53</v>
      </c>
      <c r="B30" s="56" t="s">
        <v>108</v>
      </c>
      <c r="C30" s="35" t="s">
        <v>109</v>
      </c>
      <c r="D30" s="82">
        <v>15</v>
      </c>
      <c r="E30" s="82">
        <v>2</v>
      </c>
      <c r="F30" s="36" t="s">
        <v>69</v>
      </c>
      <c r="G30" s="58"/>
      <c r="H30" s="58">
        <v>15</v>
      </c>
      <c r="I30" s="58"/>
      <c r="J30" s="58"/>
      <c r="K30" s="58" t="s">
        <v>69</v>
      </c>
      <c r="L30" s="58">
        <v>2</v>
      </c>
      <c r="M30" s="36"/>
      <c r="N30" s="36"/>
      <c r="O30" s="36"/>
      <c r="P30" s="36"/>
      <c r="Q30" s="36"/>
      <c r="R30" s="36"/>
      <c r="S30" s="58"/>
      <c r="T30" s="58"/>
      <c r="U30" s="58"/>
      <c r="V30" s="58"/>
      <c r="W30" s="59"/>
      <c r="X30" s="58"/>
      <c r="Y30" s="36"/>
      <c r="Z30" s="36"/>
      <c r="AA30" s="36"/>
      <c r="AB30" s="36"/>
      <c r="AC30" s="36"/>
      <c r="AD30" s="62"/>
      <c r="AE30" s="8"/>
    </row>
    <row r="31" spans="1:31" ht="15.6" customHeight="1" outlineLevel="1">
      <c r="A31" s="42" t="s">
        <v>54</v>
      </c>
      <c r="B31" s="56" t="s">
        <v>110</v>
      </c>
      <c r="C31" s="35" t="s">
        <v>111</v>
      </c>
      <c r="D31" s="82">
        <v>15</v>
      </c>
      <c r="E31" s="82">
        <v>2</v>
      </c>
      <c r="F31" s="36" t="s">
        <v>69</v>
      </c>
      <c r="G31" s="58"/>
      <c r="H31" s="58"/>
      <c r="I31" s="58"/>
      <c r="J31" s="58"/>
      <c r="K31" s="58"/>
      <c r="L31" s="58"/>
      <c r="M31" s="36"/>
      <c r="N31" s="36">
        <v>15</v>
      </c>
      <c r="O31" s="36"/>
      <c r="P31" s="36"/>
      <c r="Q31" s="36" t="s">
        <v>69</v>
      </c>
      <c r="R31" s="36">
        <v>2</v>
      </c>
      <c r="S31" s="58"/>
      <c r="T31" s="58"/>
      <c r="U31" s="58"/>
      <c r="V31" s="58"/>
      <c r="W31" s="59"/>
      <c r="X31" s="58"/>
      <c r="Y31" s="36"/>
      <c r="Z31" s="36"/>
      <c r="AA31" s="36"/>
      <c r="AB31" s="36"/>
      <c r="AC31" s="36"/>
      <c r="AD31" s="62"/>
      <c r="AE31" s="8"/>
    </row>
    <row r="32" spans="1:31" ht="15.6" customHeight="1" outlineLevel="1">
      <c r="A32" s="42" t="s">
        <v>55</v>
      </c>
      <c r="B32" s="56" t="s">
        <v>112</v>
      </c>
      <c r="C32" s="35" t="s">
        <v>113</v>
      </c>
      <c r="D32" s="82">
        <v>15</v>
      </c>
      <c r="E32" s="82">
        <v>2</v>
      </c>
      <c r="F32" s="36" t="s">
        <v>69</v>
      </c>
      <c r="G32" s="58"/>
      <c r="H32" s="58"/>
      <c r="I32" s="58"/>
      <c r="J32" s="58"/>
      <c r="K32" s="58"/>
      <c r="L32" s="58"/>
      <c r="M32" s="36">
        <v>15</v>
      </c>
      <c r="N32" s="36"/>
      <c r="O32" s="36"/>
      <c r="P32" s="36"/>
      <c r="Q32" s="36" t="s">
        <v>69</v>
      </c>
      <c r="R32" s="36">
        <v>2</v>
      </c>
      <c r="S32" s="58"/>
      <c r="T32" s="58"/>
      <c r="U32" s="58"/>
      <c r="V32" s="58"/>
      <c r="W32" s="59"/>
      <c r="X32" s="58"/>
      <c r="Y32" s="36"/>
      <c r="Z32" s="36"/>
      <c r="AA32" s="36"/>
      <c r="AB32" s="36"/>
      <c r="AC32" s="36"/>
      <c r="AD32" s="62"/>
      <c r="AE32" s="8"/>
    </row>
    <row r="33" spans="1:35" ht="15.6" customHeight="1" outlineLevel="1">
      <c r="A33" s="42" t="s">
        <v>56</v>
      </c>
      <c r="B33" s="56" t="s">
        <v>114</v>
      </c>
      <c r="C33" s="35" t="s">
        <v>115</v>
      </c>
      <c r="D33" s="82">
        <v>15</v>
      </c>
      <c r="E33" s="82">
        <v>2</v>
      </c>
      <c r="F33" s="36" t="s">
        <v>69</v>
      </c>
      <c r="G33" s="58"/>
      <c r="H33" s="58"/>
      <c r="I33" s="58"/>
      <c r="J33" s="58"/>
      <c r="K33" s="58"/>
      <c r="L33" s="58"/>
      <c r="M33" s="36"/>
      <c r="N33" s="36"/>
      <c r="O33" s="36"/>
      <c r="P33" s="36"/>
      <c r="Q33" s="36"/>
      <c r="R33" s="36"/>
      <c r="S33" s="58"/>
      <c r="T33" s="58"/>
      <c r="U33" s="58"/>
      <c r="V33" s="58"/>
      <c r="W33" s="59"/>
      <c r="X33" s="58"/>
      <c r="Y33" s="36"/>
      <c r="Z33" s="36">
        <v>15</v>
      </c>
      <c r="AA33" s="36"/>
      <c r="AB33" s="36"/>
      <c r="AC33" s="36" t="s">
        <v>69</v>
      </c>
      <c r="AD33" s="62">
        <v>2</v>
      </c>
      <c r="AE33" s="8"/>
    </row>
    <row r="34" spans="1:35" ht="15.6" customHeight="1" outlineLevel="1">
      <c r="A34" s="42" t="s">
        <v>57</v>
      </c>
      <c r="B34" s="56" t="s">
        <v>116</v>
      </c>
      <c r="C34" s="35" t="s">
        <v>145</v>
      </c>
      <c r="D34" s="82">
        <v>15</v>
      </c>
      <c r="E34" s="82">
        <v>2</v>
      </c>
      <c r="F34" s="36" t="s">
        <v>69</v>
      </c>
      <c r="G34" s="58"/>
      <c r="H34" s="58"/>
      <c r="I34" s="58"/>
      <c r="J34" s="58"/>
      <c r="K34" s="58"/>
      <c r="L34" s="58"/>
      <c r="M34" s="36">
        <v>15</v>
      </c>
      <c r="N34" s="36"/>
      <c r="O34" s="36"/>
      <c r="P34" s="36"/>
      <c r="Q34" s="36" t="s">
        <v>69</v>
      </c>
      <c r="R34" s="36">
        <v>2</v>
      </c>
      <c r="S34" s="58"/>
      <c r="T34" s="58"/>
      <c r="U34" s="58"/>
      <c r="V34" s="58"/>
      <c r="W34" s="59"/>
      <c r="X34" s="58"/>
      <c r="Y34" s="36"/>
      <c r="Z34" s="36"/>
      <c r="AA34" s="36"/>
      <c r="AB34" s="36"/>
      <c r="AC34" s="36"/>
      <c r="AD34" s="62"/>
      <c r="AE34" s="8"/>
    </row>
    <row r="35" spans="1:35" ht="15.6" customHeight="1" outlineLevel="1">
      <c r="A35" s="42" t="s">
        <v>58</v>
      </c>
      <c r="B35" s="56" t="s">
        <v>117</v>
      </c>
      <c r="C35" s="35" t="s">
        <v>118</v>
      </c>
      <c r="D35" s="82">
        <v>15</v>
      </c>
      <c r="E35" s="82">
        <v>2</v>
      </c>
      <c r="F35" s="36" t="s">
        <v>69</v>
      </c>
      <c r="G35" s="58"/>
      <c r="H35" s="58"/>
      <c r="I35" s="58"/>
      <c r="J35" s="58"/>
      <c r="K35" s="58"/>
      <c r="L35" s="58"/>
      <c r="M35" s="36"/>
      <c r="N35" s="36"/>
      <c r="O35" s="36"/>
      <c r="P35" s="36"/>
      <c r="Q35" s="36"/>
      <c r="R35" s="36"/>
      <c r="S35" s="58"/>
      <c r="T35" s="58">
        <v>15</v>
      </c>
      <c r="U35" s="58"/>
      <c r="V35" s="58"/>
      <c r="W35" s="58" t="s">
        <v>69</v>
      </c>
      <c r="X35" s="58">
        <v>2</v>
      </c>
      <c r="Y35" s="36"/>
      <c r="Z35" s="36"/>
      <c r="AA35" s="36"/>
      <c r="AB35" s="36"/>
      <c r="AC35" s="36"/>
      <c r="AD35" s="62"/>
      <c r="AE35" s="8"/>
    </row>
    <row r="36" spans="1:35" ht="15.6" customHeight="1" outlineLevel="1">
      <c r="A36" s="42" t="s">
        <v>59</v>
      </c>
      <c r="B36" s="56" t="s">
        <v>119</v>
      </c>
      <c r="C36" s="35" t="s">
        <v>120</v>
      </c>
      <c r="D36" s="82">
        <v>45</v>
      </c>
      <c r="E36" s="82">
        <v>5</v>
      </c>
      <c r="F36" s="36" t="s">
        <v>66</v>
      </c>
      <c r="G36" s="58"/>
      <c r="H36" s="58"/>
      <c r="I36" s="58"/>
      <c r="J36" s="58"/>
      <c r="K36" s="58"/>
      <c r="L36" s="58"/>
      <c r="M36" s="36"/>
      <c r="N36" s="36"/>
      <c r="O36" s="36"/>
      <c r="P36" s="36"/>
      <c r="Q36" s="36"/>
      <c r="R36" s="36"/>
      <c r="S36" s="58">
        <v>15</v>
      </c>
      <c r="T36" s="58">
        <v>30</v>
      </c>
      <c r="U36" s="58"/>
      <c r="V36" s="58"/>
      <c r="W36" s="58" t="s">
        <v>66</v>
      </c>
      <c r="X36" s="58">
        <v>5</v>
      </c>
      <c r="Y36" s="36"/>
      <c r="Z36" s="36"/>
      <c r="AA36" s="36"/>
      <c r="AB36" s="36"/>
      <c r="AC36" s="36"/>
      <c r="AD36" s="62"/>
      <c r="AE36" s="8"/>
    </row>
    <row r="37" spans="1:35" ht="15.6" customHeight="1" outlineLevel="1">
      <c r="A37" s="42" t="s">
        <v>60</v>
      </c>
      <c r="B37" s="56" t="s">
        <v>121</v>
      </c>
      <c r="C37" s="35" t="s">
        <v>122</v>
      </c>
      <c r="D37" s="82">
        <v>30</v>
      </c>
      <c r="E37" s="82">
        <v>3</v>
      </c>
      <c r="F37" s="36" t="s">
        <v>69</v>
      </c>
      <c r="G37" s="58"/>
      <c r="H37" s="58"/>
      <c r="I37" s="58"/>
      <c r="J37" s="58"/>
      <c r="K37" s="58"/>
      <c r="L37" s="58"/>
      <c r="M37" s="36"/>
      <c r="N37" s="36"/>
      <c r="O37" s="36"/>
      <c r="P37" s="36"/>
      <c r="Q37" s="36"/>
      <c r="R37" s="36"/>
      <c r="S37" s="58"/>
      <c r="T37" s="58"/>
      <c r="U37" s="58"/>
      <c r="V37" s="58"/>
      <c r="W37" s="58"/>
      <c r="X37" s="58"/>
      <c r="Y37" s="36"/>
      <c r="Z37" s="36">
        <v>30</v>
      </c>
      <c r="AA37" s="36"/>
      <c r="AB37" s="36"/>
      <c r="AC37" s="57" t="s">
        <v>69</v>
      </c>
      <c r="AD37" s="62">
        <v>3</v>
      </c>
      <c r="AE37" s="8"/>
    </row>
    <row r="38" spans="1:35" ht="15.6" customHeight="1" outlineLevel="1">
      <c r="A38" s="42" t="s">
        <v>61</v>
      </c>
      <c r="B38" s="56" t="s">
        <v>123</v>
      </c>
      <c r="C38" s="65" t="s">
        <v>124</v>
      </c>
      <c r="D38" s="82">
        <v>30</v>
      </c>
      <c r="E38" s="82">
        <v>4</v>
      </c>
      <c r="F38" s="36" t="s">
        <v>66</v>
      </c>
      <c r="G38" s="58"/>
      <c r="H38" s="58"/>
      <c r="I38" s="58"/>
      <c r="J38" s="58"/>
      <c r="K38" s="58"/>
      <c r="L38" s="58"/>
      <c r="M38" s="36"/>
      <c r="N38" s="36"/>
      <c r="O38" s="36"/>
      <c r="P38" s="36"/>
      <c r="Q38" s="36"/>
      <c r="R38" s="36"/>
      <c r="S38" s="58"/>
      <c r="T38" s="58"/>
      <c r="U38" s="58"/>
      <c r="V38" s="58"/>
      <c r="W38" s="58"/>
      <c r="X38" s="58"/>
      <c r="Y38" s="36">
        <v>15</v>
      </c>
      <c r="Z38" s="36">
        <v>15</v>
      </c>
      <c r="AA38" s="36"/>
      <c r="AB38" s="36"/>
      <c r="AC38" s="36" t="s">
        <v>66</v>
      </c>
      <c r="AD38" s="62">
        <v>4</v>
      </c>
      <c r="AE38" s="8"/>
    </row>
    <row r="39" spans="1:35" ht="15.6" customHeight="1" outlineLevel="1">
      <c r="A39" s="42" t="s">
        <v>62</v>
      </c>
      <c r="B39" s="56" t="s">
        <v>125</v>
      </c>
      <c r="C39" s="35" t="s">
        <v>126</v>
      </c>
      <c r="D39" s="82">
        <v>15</v>
      </c>
      <c r="E39" s="82">
        <v>2</v>
      </c>
      <c r="F39" s="36" t="s">
        <v>69</v>
      </c>
      <c r="G39" s="58"/>
      <c r="H39" s="58"/>
      <c r="I39" s="58"/>
      <c r="J39" s="58"/>
      <c r="K39" s="58"/>
      <c r="L39" s="58"/>
      <c r="M39" s="36"/>
      <c r="N39" s="36"/>
      <c r="O39" s="36"/>
      <c r="P39" s="36"/>
      <c r="Q39" s="36"/>
      <c r="R39" s="36"/>
      <c r="S39" s="58"/>
      <c r="T39" s="58"/>
      <c r="U39" s="58"/>
      <c r="V39" s="58"/>
      <c r="W39" s="58"/>
      <c r="X39" s="58"/>
      <c r="Y39" s="36">
        <v>15</v>
      </c>
      <c r="Z39" s="36"/>
      <c r="AA39" s="36"/>
      <c r="AB39" s="36"/>
      <c r="AC39" s="36" t="s">
        <v>69</v>
      </c>
      <c r="AD39" s="62">
        <v>2</v>
      </c>
      <c r="AE39" s="8"/>
    </row>
    <row r="40" spans="1:35" ht="15.6" customHeight="1" outlineLevel="1">
      <c r="A40" s="42" t="s">
        <v>63</v>
      </c>
      <c r="B40" s="56" t="s">
        <v>127</v>
      </c>
      <c r="C40" s="35" t="s">
        <v>128</v>
      </c>
      <c r="D40" s="82">
        <v>15</v>
      </c>
      <c r="E40" s="82">
        <v>2</v>
      </c>
      <c r="F40" s="36" t="s">
        <v>69</v>
      </c>
      <c r="G40" s="58"/>
      <c r="H40" s="58"/>
      <c r="I40" s="58"/>
      <c r="J40" s="58"/>
      <c r="K40" s="58"/>
      <c r="L40" s="58"/>
      <c r="M40" s="36"/>
      <c r="N40" s="36"/>
      <c r="O40" s="36"/>
      <c r="P40" s="36"/>
      <c r="Q40" s="36"/>
      <c r="R40" s="36"/>
      <c r="S40" s="58"/>
      <c r="T40" s="58"/>
      <c r="U40" s="58"/>
      <c r="V40" s="58"/>
      <c r="W40" s="58"/>
      <c r="X40" s="58"/>
      <c r="Y40" s="36"/>
      <c r="Z40" s="36">
        <v>15</v>
      </c>
      <c r="AA40" s="36"/>
      <c r="AB40" s="36"/>
      <c r="AC40" s="36" t="s">
        <v>69</v>
      </c>
      <c r="AD40" s="62">
        <v>2</v>
      </c>
      <c r="AE40" s="8"/>
    </row>
    <row r="41" spans="1:35" ht="26.45" customHeight="1">
      <c r="A41" s="129" t="s">
        <v>49</v>
      </c>
      <c r="B41" s="130"/>
      <c r="C41" s="131"/>
      <c r="D41" s="77">
        <v>30</v>
      </c>
      <c r="E41" s="77">
        <v>4</v>
      </c>
      <c r="F41" s="82" t="s">
        <v>143</v>
      </c>
      <c r="G41" s="83"/>
      <c r="H41" s="83"/>
      <c r="I41" s="83"/>
      <c r="J41" s="83"/>
      <c r="K41" s="83"/>
      <c r="L41" s="83"/>
      <c r="M41" s="84"/>
      <c r="N41" s="84"/>
      <c r="O41" s="84"/>
      <c r="P41" s="76"/>
      <c r="Q41" s="80"/>
      <c r="R41" s="80"/>
      <c r="S41" s="83">
        <v>30</v>
      </c>
      <c r="T41" s="83"/>
      <c r="U41" s="83"/>
      <c r="V41" s="83"/>
      <c r="W41" s="83"/>
      <c r="X41" s="83">
        <v>4</v>
      </c>
      <c r="Y41" s="85"/>
      <c r="Z41" s="85"/>
      <c r="AA41" s="85"/>
      <c r="AB41" s="80"/>
      <c r="AC41" s="85"/>
      <c r="AD41" s="85"/>
      <c r="AE41" s="10"/>
      <c r="AI41" s="11"/>
    </row>
    <row r="42" spans="1:35" ht="24.6" customHeight="1" outlineLevel="1">
      <c r="A42" s="37" t="s">
        <v>15</v>
      </c>
      <c r="B42" s="66" t="s">
        <v>130</v>
      </c>
      <c r="C42" s="35" t="s">
        <v>131</v>
      </c>
      <c r="D42" s="86">
        <v>15</v>
      </c>
      <c r="E42" s="86">
        <v>2</v>
      </c>
      <c r="F42" s="67" t="s">
        <v>77</v>
      </c>
      <c r="G42" s="68"/>
      <c r="H42" s="69"/>
      <c r="I42" s="69"/>
      <c r="J42" s="69"/>
      <c r="K42" s="69"/>
      <c r="L42" s="69"/>
      <c r="M42" s="38"/>
      <c r="N42" s="38"/>
      <c r="O42" s="38"/>
      <c r="P42" s="38"/>
      <c r="Q42" s="66"/>
      <c r="R42" s="38"/>
      <c r="S42" s="39">
        <v>15</v>
      </c>
      <c r="T42" s="39"/>
      <c r="U42" s="39"/>
      <c r="V42" s="39"/>
      <c r="W42" s="70" t="s">
        <v>77</v>
      </c>
      <c r="X42" s="39">
        <v>2</v>
      </c>
      <c r="Y42" s="38"/>
      <c r="Z42" s="38"/>
      <c r="AA42" s="38"/>
      <c r="AB42" s="38"/>
      <c r="AC42" s="66"/>
      <c r="AD42" s="38"/>
      <c r="AE42" s="10"/>
    </row>
    <row r="43" spans="1:35" ht="19.5" customHeight="1" outlineLevel="1">
      <c r="A43" s="37" t="s">
        <v>16</v>
      </c>
      <c r="B43" s="66" t="s">
        <v>132</v>
      </c>
      <c r="C43" s="35" t="s">
        <v>133</v>
      </c>
      <c r="D43" s="86">
        <v>15</v>
      </c>
      <c r="E43" s="86">
        <v>2</v>
      </c>
      <c r="F43" s="67" t="s">
        <v>77</v>
      </c>
      <c r="G43" s="68"/>
      <c r="H43" s="69"/>
      <c r="I43" s="69"/>
      <c r="J43" s="69"/>
      <c r="K43" s="69"/>
      <c r="L43" s="69"/>
      <c r="M43" s="38"/>
      <c r="N43" s="38"/>
      <c r="O43" s="38"/>
      <c r="P43" s="38"/>
      <c r="Q43" s="66"/>
      <c r="R43" s="38"/>
      <c r="S43" s="39">
        <v>15</v>
      </c>
      <c r="T43" s="39"/>
      <c r="U43" s="39"/>
      <c r="V43" s="39"/>
      <c r="W43" s="70" t="s">
        <v>77</v>
      </c>
      <c r="X43" s="39">
        <v>2</v>
      </c>
      <c r="Y43" s="38"/>
      <c r="Z43" s="38"/>
      <c r="AA43" s="38"/>
      <c r="AB43" s="38"/>
      <c r="AC43" s="66"/>
      <c r="AD43" s="38"/>
      <c r="AE43" s="10"/>
    </row>
    <row r="44" spans="1:35" ht="19.5" customHeight="1" outlineLevel="1">
      <c r="A44" s="37" t="s">
        <v>17</v>
      </c>
      <c r="B44" s="66" t="s">
        <v>134</v>
      </c>
      <c r="C44" s="35" t="s">
        <v>135</v>
      </c>
      <c r="D44" s="86">
        <v>15</v>
      </c>
      <c r="E44" s="86">
        <v>2</v>
      </c>
      <c r="F44" s="67" t="s">
        <v>77</v>
      </c>
      <c r="G44" s="68"/>
      <c r="H44" s="69"/>
      <c r="I44" s="69"/>
      <c r="J44" s="69"/>
      <c r="K44" s="69"/>
      <c r="L44" s="69"/>
      <c r="M44" s="38"/>
      <c r="N44" s="38"/>
      <c r="O44" s="38"/>
      <c r="P44" s="38"/>
      <c r="Q44" s="66"/>
      <c r="R44" s="38"/>
      <c r="S44" s="39">
        <v>15</v>
      </c>
      <c r="T44" s="39"/>
      <c r="U44" s="39"/>
      <c r="V44" s="39"/>
      <c r="W44" s="70" t="s">
        <v>77</v>
      </c>
      <c r="X44" s="39">
        <v>2</v>
      </c>
      <c r="Y44" s="38"/>
      <c r="Z44" s="38"/>
      <c r="AA44" s="38"/>
      <c r="AB44" s="38"/>
      <c r="AC44" s="66"/>
      <c r="AD44" s="38"/>
      <c r="AE44" s="10"/>
    </row>
    <row r="45" spans="1:35" ht="19.5" customHeight="1" outlineLevel="1">
      <c r="A45" s="37" t="s">
        <v>18</v>
      </c>
      <c r="B45" s="66" t="s">
        <v>136</v>
      </c>
      <c r="C45" s="35" t="s">
        <v>137</v>
      </c>
      <c r="D45" s="86">
        <v>15</v>
      </c>
      <c r="E45" s="86">
        <v>2</v>
      </c>
      <c r="F45" s="67" t="s">
        <v>77</v>
      </c>
      <c r="G45" s="68"/>
      <c r="H45" s="69"/>
      <c r="I45" s="69"/>
      <c r="J45" s="69"/>
      <c r="K45" s="69"/>
      <c r="L45" s="69"/>
      <c r="M45" s="38"/>
      <c r="N45" s="38"/>
      <c r="O45" s="38"/>
      <c r="P45" s="38"/>
      <c r="Q45" s="66"/>
      <c r="R45" s="38"/>
      <c r="S45" s="39">
        <v>15</v>
      </c>
      <c r="T45" s="39"/>
      <c r="U45" s="39"/>
      <c r="V45" s="39"/>
      <c r="W45" s="70" t="s">
        <v>77</v>
      </c>
      <c r="X45" s="39">
        <v>2</v>
      </c>
      <c r="Y45" s="38"/>
      <c r="Z45" s="38"/>
      <c r="AA45" s="38"/>
      <c r="AB45" s="38"/>
      <c r="AC45" s="66"/>
      <c r="AD45" s="38"/>
      <c r="AE45" s="10"/>
    </row>
    <row r="46" spans="1:35" ht="19.5" customHeight="1" outlineLevel="1">
      <c r="A46" s="37" t="s">
        <v>19</v>
      </c>
      <c r="B46" s="66" t="s">
        <v>138</v>
      </c>
      <c r="C46" s="35" t="s">
        <v>139</v>
      </c>
      <c r="D46" s="86">
        <v>15</v>
      </c>
      <c r="E46" s="86">
        <v>2</v>
      </c>
      <c r="F46" s="67" t="s">
        <v>77</v>
      </c>
      <c r="G46" s="68"/>
      <c r="H46" s="69"/>
      <c r="I46" s="69"/>
      <c r="J46" s="69"/>
      <c r="K46" s="69"/>
      <c r="L46" s="69"/>
      <c r="M46" s="38"/>
      <c r="N46" s="38"/>
      <c r="O46" s="38"/>
      <c r="P46" s="38"/>
      <c r="Q46" s="66"/>
      <c r="R46" s="38"/>
      <c r="S46" s="39">
        <v>15</v>
      </c>
      <c r="T46" s="39"/>
      <c r="U46" s="39"/>
      <c r="V46" s="39"/>
      <c r="W46" s="70" t="s">
        <v>77</v>
      </c>
      <c r="X46" s="39">
        <v>2</v>
      </c>
      <c r="Y46" s="38"/>
      <c r="Z46" s="38"/>
      <c r="AA46" s="38"/>
      <c r="AB46" s="38"/>
      <c r="AC46" s="66"/>
      <c r="AD46" s="38"/>
      <c r="AE46" s="10"/>
    </row>
    <row r="47" spans="1:35" ht="23.25" customHeight="1" outlineLevel="1">
      <c r="A47" s="37" t="s">
        <v>20</v>
      </c>
      <c r="B47" s="66" t="s">
        <v>159</v>
      </c>
      <c r="C47" s="35" t="s">
        <v>154</v>
      </c>
      <c r="D47" s="86">
        <v>15</v>
      </c>
      <c r="E47" s="86">
        <v>2</v>
      </c>
      <c r="F47" s="67" t="s">
        <v>77</v>
      </c>
      <c r="G47" s="68"/>
      <c r="H47" s="69"/>
      <c r="I47" s="69"/>
      <c r="J47" s="69"/>
      <c r="K47" s="69"/>
      <c r="L47" s="69"/>
      <c r="M47" s="38"/>
      <c r="N47" s="38"/>
      <c r="O47" s="38"/>
      <c r="P47" s="38"/>
      <c r="Q47" s="66"/>
      <c r="R47" s="38"/>
      <c r="S47" s="39">
        <v>15</v>
      </c>
      <c r="T47" s="39"/>
      <c r="U47" s="39"/>
      <c r="V47" s="39"/>
      <c r="W47" s="70" t="s">
        <v>77</v>
      </c>
      <c r="X47" s="39">
        <v>2</v>
      </c>
      <c r="Y47" s="38"/>
      <c r="Z47" s="38"/>
      <c r="AA47" s="38"/>
      <c r="AB47" s="38"/>
      <c r="AC47" s="66"/>
      <c r="AD47" s="38"/>
      <c r="AE47" s="10"/>
    </row>
    <row r="48" spans="1:35" ht="20.25" customHeight="1" outlineLevel="1">
      <c r="A48" s="37" t="s">
        <v>21</v>
      </c>
      <c r="B48" s="66" t="s">
        <v>140</v>
      </c>
      <c r="C48" s="35" t="s">
        <v>141</v>
      </c>
      <c r="D48" s="86">
        <v>15</v>
      </c>
      <c r="E48" s="86">
        <v>2</v>
      </c>
      <c r="F48" s="67" t="s">
        <v>77</v>
      </c>
      <c r="G48" s="68"/>
      <c r="H48" s="69"/>
      <c r="I48" s="69"/>
      <c r="J48" s="69"/>
      <c r="K48" s="69"/>
      <c r="L48" s="69"/>
      <c r="M48" s="38"/>
      <c r="N48" s="38"/>
      <c r="O48" s="38"/>
      <c r="P48" s="38"/>
      <c r="Q48" s="66"/>
      <c r="R48" s="38"/>
      <c r="S48" s="39">
        <v>15</v>
      </c>
      <c r="T48" s="39"/>
      <c r="U48" s="39"/>
      <c r="V48" s="39"/>
      <c r="W48" s="70" t="s">
        <v>77</v>
      </c>
      <c r="X48" s="39">
        <v>2</v>
      </c>
      <c r="Y48" s="38"/>
      <c r="Z48" s="38"/>
      <c r="AA48" s="38"/>
      <c r="AB48" s="38"/>
      <c r="AC48" s="66"/>
      <c r="AD48" s="38"/>
      <c r="AE48" s="10"/>
    </row>
    <row r="49" spans="1:45" ht="19.5" customHeight="1" outlineLevel="1">
      <c r="A49" s="37" t="s">
        <v>22</v>
      </c>
      <c r="B49" s="66" t="s">
        <v>142</v>
      </c>
      <c r="C49" s="14" t="s">
        <v>156</v>
      </c>
      <c r="D49" s="86">
        <v>15</v>
      </c>
      <c r="E49" s="86">
        <v>2</v>
      </c>
      <c r="F49" s="67" t="s">
        <v>77</v>
      </c>
      <c r="G49" s="68"/>
      <c r="H49" s="69"/>
      <c r="I49" s="69"/>
      <c r="J49" s="69"/>
      <c r="K49" s="69"/>
      <c r="L49" s="69"/>
      <c r="M49" s="38"/>
      <c r="N49" s="38"/>
      <c r="O49" s="38"/>
      <c r="P49" s="38"/>
      <c r="Q49" s="66"/>
      <c r="R49" s="38"/>
      <c r="S49" s="39">
        <v>15</v>
      </c>
      <c r="T49" s="39"/>
      <c r="U49" s="39"/>
      <c r="V49" s="39"/>
      <c r="W49" s="70" t="s">
        <v>77</v>
      </c>
      <c r="X49" s="39">
        <v>2</v>
      </c>
      <c r="Y49" s="38"/>
      <c r="Z49" s="38"/>
      <c r="AA49" s="38"/>
      <c r="AB49" s="38"/>
      <c r="AC49" s="66"/>
      <c r="AD49" s="38"/>
      <c r="AE49" s="10"/>
    </row>
    <row r="50" spans="1:45" ht="25.5" customHeight="1" outlineLevel="1">
      <c r="A50" s="37" t="s">
        <v>23</v>
      </c>
      <c r="B50" s="66" t="s">
        <v>157</v>
      </c>
      <c r="C50" s="35" t="s">
        <v>155</v>
      </c>
      <c r="D50" s="86">
        <v>15</v>
      </c>
      <c r="E50" s="86">
        <v>2</v>
      </c>
      <c r="F50" s="67" t="s">
        <v>77</v>
      </c>
      <c r="G50" s="68"/>
      <c r="H50" s="69"/>
      <c r="I50" s="69"/>
      <c r="J50" s="69"/>
      <c r="K50" s="69"/>
      <c r="L50" s="69"/>
      <c r="M50" s="38"/>
      <c r="N50" s="38"/>
      <c r="O50" s="38"/>
      <c r="P50" s="38"/>
      <c r="Q50" s="66"/>
      <c r="R50" s="38"/>
      <c r="S50" s="39">
        <v>15</v>
      </c>
      <c r="T50" s="39"/>
      <c r="U50" s="39"/>
      <c r="V50" s="39"/>
      <c r="W50" s="70" t="s">
        <v>77</v>
      </c>
      <c r="X50" s="39">
        <v>2</v>
      </c>
      <c r="Y50" s="38"/>
      <c r="Z50" s="38"/>
      <c r="AA50" s="38"/>
      <c r="AB50" s="38"/>
      <c r="AC50" s="66"/>
      <c r="AD50" s="38"/>
      <c r="AE50" s="10"/>
    </row>
    <row r="51" spans="1:45" ht="26.25" customHeight="1" outlineLevel="1">
      <c r="A51" s="37" t="s">
        <v>24</v>
      </c>
      <c r="B51" s="66" t="s">
        <v>161</v>
      </c>
      <c r="C51" s="35" t="s">
        <v>158</v>
      </c>
      <c r="D51" s="86">
        <v>15</v>
      </c>
      <c r="E51" s="86">
        <v>2</v>
      </c>
      <c r="F51" s="67" t="s">
        <v>77</v>
      </c>
      <c r="G51" s="68"/>
      <c r="H51" s="69"/>
      <c r="I51" s="69"/>
      <c r="J51" s="69"/>
      <c r="K51" s="69"/>
      <c r="L51" s="69"/>
      <c r="M51" s="38"/>
      <c r="N51" s="38"/>
      <c r="O51" s="38"/>
      <c r="P51" s="38"/>
      <c r="Q51" s="66"/>
      <c r="R51" s="38"/>
      <c r="S51" s="39">
        <v>15</v>
      </c>
      <c r="T51" s="39"/>
      <c r="U51" s="39"/>
      <c r="V51" s="39"/>
      <c r="W51" s="70" t="s">
        <v>77</v>
      </c>
      <c r="X51" s="39">
        <v>2</v>
      </c>
      <c r="Y51" s="38"/>
      <c r="Z51" s="38"/>
      <c r="AA51" s="38"/>
      <c r="AB51" s="38"/>
      <c r="AC51" s="66"/>
      <c r="AD51" s="38"/>
      <c r="AE51" s="10"/>
    </row>
    <row r="52" spans="1:45" ht="28.5" customHeight="1" outlineLevel="1">
      <c r="A52" s="129" t="s">
        <v>33</v>
      </c>
      <c r="B52" s="130"/>
      <c r="C52" s="131"/>
      <c r="D52" s="77">
        <v>30</v>
      </c>
      <c r="E52" s="77">
        <v>2</v>
      </c>
      <c r="F52" s="82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0">
        <v>30</v>
      </c>
      <c r="Z52" s="80"/>
      <c r="AA52" s="80"/>
      <c r="AB52" s="80"/>
      <c r="AC52" s="80" t="s">
        <v>77</v>
      </c>
      <c r="AD52" s="80">
        <v>2</v>
      </c>
      <c r="AE52" s="10"/>
    </row>
    <row r="53" spans="1:45" ht="16.5" customHeight="1" outlineLevel="1">
      <c r="A53" s="43"/>
      <c r="B53" s="10"/>
      <c r="C53" s="47"/>
      <c r="D53" s="44"/>
      <c r="E53" s="45"/>
      <c r="F53" s="46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4"/>
      <c r="Z53" s="44"/>
      <c r="AA53" s="44"/>
      <c r="AB53" s="44"/>
      <c r="AC53" s="44"/>
      <c r="AD53" s="44"/>
      <c r="AE53" s="10"/>
    </row>
    <row r="54" spans="1:45" ht="15.6" customHeight="1">
      <c r="A54" s="29" t="s">
        <v>160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45" ht="15.6" customHeight="1">
      <c r="A55" s="33" t="s">
        <v>34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45" ht="27.95" customHeight="1">
      <c r="A56" s="145" t="s">
        <v>48</v>
      </c>
      <c r="B56" s="146"/>
      <c r="C56" s="147"/>
      <c r="D56" s="77">
        <v>120</v>
      </c>
      <c r="E56" s="77">
        <v>20</v>
      </c>
      <c r="F56" s="82"/>
      <c r="G56" s="76">
        <f>G57</f>
        <v>0</v>
      </c>
      <c r="H56" s="76">
        <f>H57</f>
        <v>0</v>
      </c>
      <c r="I56" s="76">
        <f>I57</f>
        <v>0</v>
      </c>
      <c r="J56" s="76">
        <v>30</v>
      </c>
      <c r="K56" s="76" t="s">
        <v>77</v>
      </c>
      <c r="L56" s="76">
        <v>4</v>
      </c>
      <c r="M56" s="76">
        <f>M57</f>
        <v>0</v>
      </c>
      <c r="N56" s="76">
        <f>N57</f>
        <v>0</v>
      </c>
      <c r="O56" s="76">
        <f>O57</f>
        <v>0</v>
      </c>
      <c r="P56" s="76">
        <v>30</v>
      </c>
      <c r="Q56" s="76" t="s">
        <v>77</v>
      </c>
      <c r="R56" s="76">
        <v>4</v>
      </c>
      <c r="S56" s="76">
        <f>S57</f>
        <v>0</v>
      </c>
      <c r="T56" s="76">
        <f>T57</f>
        <v>0</v>
      </c>
      <c r="U56" s="76">
        <f>U57</f>
        <v>0</v>
      </c>
      <c r="V56" s="76">
        <v>30</v>
      </c>
      <c r="W56" s="76" t="s">
        <v>77</v>
      </c>
      <c r="X56" s="76">
        <v>4</v>
      </c>
      <c r="Y56" s="76">
        <f>Y57</f>
        <v>0</v>
      </c>
      <c r="Z56" s="76">
        <f>Z57</f>
        <v>0</v>
      </c>
      <c r="AA56" s="76">
        <f>AA57</f>
        <v>0</v>
      </c>
      <c r="AB56" s="76">
        <v>30</v>
      </c>
      <c r="AC56" s="76" t="s">
        <v>146</v>
      </c>
      <c r="AD56" s="76">
        <v>8</v>
      </c>
    </row>
    <row r="57" spans="1:45" ht="48" outlineLevel="1">
      <c r="A57" s="49"/>
      <c r="B57" s="50" t="s">
        <v>144</v>
      </c>
      <c r="C57" s="51" t="s">
        <v>42</v>
      </c>
      <c r="D57" s="82">
        <v>120</v>
      </c>
      <c r="E57" s="82">
        <v>20</v>
      </c>
      <c r="F57" s="36"/>
      <c r="G57" s="39"/>
      <c r="H57" s="39"/>
      <c r="I57" s="39"/>
      <c r="J57" s="39">
        <v>30</v>
      </c>
      <c r="K57" s="39" t="s">
        <v>77</v>
      </c>
      <c r="L57" s="39">
        <v>4</v>
      </c>
      <c r="M57" s="52"/>
      <c r="N57" s="52"/>
      <c r="O57" s="52"/>
      <c r="P57" s="52">
        <v>30</v>
      </c>
      <c r="Q57" s="52" t="s">
        <v>77</v>
      </c>
      <c r="R57" s="52">
        <v>4</v>
      </c>
      <c r="S57" s="39"/>
      <c r="T57" s="39"/>
      <c r="U57" s="39"/>
      <c r="V57" s="39">
        <v>30</v>
      </c>
      <c r="W57" s="39" t="s">
        <v>77</v>
      </c>
      <c r="X57" s="39">
        <v>4</v>
      </c>
      <c r="Y57" s="52"/>
      <c r="Z57" s="52"/>
      <c r="AA57" s="52"/>
      <c r="AB57" s="52">
        <v>30</v>
      </c>
      <c r="AC57" s="36" t="s">
        <v>146</v>
      </c>
      <c r="AD57" s="52">
        <v>8</v>
      </c>
    </row>
    <row r="58" spans="1:45" ht="21" customHeight="1">
      <c r="A58" s="139" t="s">
        <v>31</v>
      </c>
      <c r="B58" s="140"/>
      <c r="C58" s="141"/>
      <c r="D58" s="92">
        <f>SUM(D56,D52,D41,D22,D7)</f>
        <v>900</v>
      </c>
      <c r="E58" s="92">
        <f>SUM(E56,E52,E41,E22,E7,E61)</f>
        <v>120</v>
      </c>
      <c r="F58" s="92">
        <f>SUM(F7,F41,F52,F56)</f>
        <v>0</v>
      </c>
      <c r="G58" s="88">
        <f>SUM(G8,G23,G41,G52,G56)</f>
        <v>60</v>
      </c>
      <c r="H58" s="88">
        <f>SUM(H56,H52,H41,H23,H8)</f>
        <v>120</v>
      </c>
      <c r="I58" s="88">
        <f>SUM(I56,I52,I41,I23,I8)</f>
        <v>0</v>
      </c>
      <c r="J58" s="88">
        <f>SUM(J56,J52,J41,J23,J8)</f>
        <v>30</v>
      </c>
      <c r="K58" s="92" t="s">
        <v>32</v>
      </c>
      <c r="L58" s="92">
        <f>SUM(L56,L52,L41,L23,L7)</f>
        <v>30</v>
      </c>
      <c r="M58" s="88">
        <f>SUM(M56,M52,M41,M23,M8)</f>
        <v>90</v>
      </c>
      <c r="N58" s="88">
        <f>SUM(N56,N52,N41,N23,N8)</f>
        <v>60</v>
      </c>
      <c r="O58" s="88">
        <f>SUM(O56,O52,O41,O23,O8)</f>
        <v>60</v>
      </c>
      <c r="P58" s="88">
        <f>SUM(P56,P52,P41,P23,P8)</f>
        <v>30</v>
      </c>
      <c r="Q58" s="92" t="s">
        <v>32</v>
      </c>
      <c r="R58" s="92">
        <f>SUM(R61,R56,R52,R41,R23,R7)</f>
        <v>30</v>
      </c>
      <c r="S58" s="88">
        <f>SUM(S56,S52,S41,S23,S8)</f>
        <v>105</v>
      </c>
      <c r="T58" s="88">
        <f>SUM(T56,T52,T41,T23,T8)</f>
        <v>105</v>
      </c>
      <c r="U58" s="88">
        <f>SUM(U56,U52,U41,U23,U8)</f>
        <v>0</v>
      </c>
      <c r="V58" s="88">
        <f>SUM(V56,V52,V41,V23,V8)</f>
        <v>30</v>
      </c>
      <c r="W58" s="92" t="s">
        <v>32</v>
      </c>
      <c r="X58" s="92">
        <f>SUM(X56,X41,X23,X7,X61)</f>
        <v>30</v>
      </c>
      <c r="Y58" s="88">
        <f>SUM(Y56,Y52,Y41,Y23,Y8)</f>
        <v>90</v>
      </c>
      <c r="Z58" s="88">
        <f>SUM(Z56,Z52,Z41,Z23,Z8)</f>
        <v>90</v>
      </c>
      <c r="AA58" s="88">
        <f>SUM(AA56,AA52,AA41,AA23,AA8)</f>
        <v>0</v>
      </c>
      <c r="AB58" s="88">
        <f>SUM(AB56,AB52,AB41,AB23,AB8)</f>
        <v>30</v>
      </c>
      <c r="AC58" s="92" t="s">
        <v>32</v>
      </c>
      <c r="AD58" s="92">
        <f>SUM(AD56,AD52,AD41,AD23,AD7,AD61)</f>
        <v>30</v>
      </c>
      <c r="AE58" s="13">
        <f>SUM(G58:J58,M58:P58,S58:V58,Y58:AB58)</f>
        <v>900</v>
      </c>
    </row>
    <row r="59" spans="1:45" ht="21" customHeight="1">
      <c r="A59" s="142"/>
      <c r="B59" s="143"/>
      <c r="C59" s="144"/>
      <c r="D59" s="93"/>
      <c r="E59" s="93"/>
      <c r="F59" s="93"/>
      <c r="G59" s="94">
        <f>SUM(G58:J58)</f>
        <v>210</v>
      </c>
      <c r="H59" s="95"/>
      <c r="I59" s="95"/>
      <c r="J59" s="96"/>
      <c r="K59" s="93"/>
      <c r="L59" s="93"/>
      <c r="M59" s="94">
        <f>SUM(M58:P58)</f>
        <v>240</v>
      </c>
      <c r="N59" s="95"/>
      <c r="O59" s="95"/>
      <c r="P59" s="96"/>
      <c r="Q59" s="93"/>
      <c r="R59" s="93"/>
      <c r="S59" s="94">
        <f>SUM(S58:V58)</f>
        <v>240</v>
      </c>
      <c r="T59" s="95"/>
      <c r="U59" s="95"/>
      <c r="V59" s="96"/>
      <c r="W59" s="93"/>
      <c r="X59" s="93"/>
      <c r="Y59" s="94">
        <f>SUM(Y58:AB58)</f>
        <v>210</v>
      </c>
      <c r="Z59" s="95"/>
      <c r="AA59" s="95"/>
      <c r="AB59" s="96"/>
      <c r="AC59" s="93"/>
      <c r="AD59" s="93"/>
      <c r="AE59" s="13">
        <f>G59+M59+S59+Y59</f>
        <v>900</v>
      </c>
      <c r="AS59" s="3">
        <f>L59+R59+X59+AD59</f>
        <v>0</v>
      </c>
    </row>
    <row r="60" spans="1:45" ht="21" customHeight="1">
      <c r="A60" s="74"/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13"/>
    </row>
    <row r="61" spans="1:45" ht="21" customHeight="1">
      <c r="A61" s="129" t="s">
        <v>147</v>
      </c>
      <c r="B61" s="130"/>
      <c r="C61" s="131"/>
      <c r="D61" s="89">
        <v>360</v>
      </c>
      <c r="E61" s="89">
        <v>13</v>
      </c>
      <c r="F61" s="90" t="s">
        <v>69</v>
      </c>
      <c r="G61" s="86"/>
      <c r="H61" s="86"/>
      <c r="I61" s="86"/>
      <c r="J61" s="86"/>
      <c r="K61" s="86"/>
      <c r="L61" s="86"/>
      <c r="M61" s="86"/>
      <c r="N61" s="86"/>
      <c r="O61" s="86"/>
      <c r="P61" s="86">
        <v>120</v>
      </c>
      <c r="Q61" s="90" t="s">
        <v>69</v>
      </c>
      <c r="R61" s="86">
        <v>5</v>
      </c>
      <c r="S61" s="86"/>
      <c r="T61" s="86"/>
      <c r="U61" s="86"/>
      <c r="V61" s="86">
        <v>160</v>
      </c>
      <c r="W61" s="90" t="s">
        <v>69</v>
      </c>
      <c r="X61" s="86">
        <v>5</v>
      </c>
      <c r="Y61" s="86"/>
      <c r="Z61" s="86"/>
      <c r="AA61" s="86"/>
      <c r="AB61" s="86">
        <v>80</v>
      </c>
      <c r="AC61" s="91" t="s">
        <v>69</v>
      </c>
      <c r="AD61" s="86">
        <v>3</v>
      </c>
      <c r="AE61" s="13"/>
    </row>
    <row r="62" spans="1:45" ht="21" customHeight="1">
      <c r="A62" s="72"/>
      <c r="B62" s="73" t="s">
        <v>148</v>
      </c>
      <c r="C62" s="71" t="s">
        <v>149</v>
      </c>
      <c r="D62" s="52"/>
      <c r="E62" s="52"/>
      <c r="F62" s="67"/>
      <c r="G62" s="39"/>
      <c r="H62" s="39"/>
      <c r="I62" s="39"/>
      <c r="J62" s="39"/>
      <c r="K62" s="39"/>
      <c r="L62" s="39"/>
      <c r="M62" s="52"/>
      <c r="N62" s="52"/>
      <c r="O62" s="52"/>
      <c r="P62" s="52">
        <v>120</v>
      </c>
      <c r="Q62" s="67" t="s">
        <v>69</v>
      </c>
      <c r="R62" s="52">
        <v>5</v>
      </c>
      <c r="S62" s="39"/>
      <c r="T62" s="39"/>
      <c r="U62" s="39"/>
      <c r="V62" s="39"/>
      <c r="W62" s="70"/>
      <c r="X62" s="39"/>
      <c r="Y62" s="52"/>
      <c r="Z62" s="52"/>
      <c r="AA62" s="52"/>
      <c r="AB62" s="52"/>
      <c r="AC62" s="57"/>
      <c r="AD62" s="52"/>
      <c r="AE62" s="13"/>
    </row>
    <row r="63" spans="1:45" ht="21" customHeight="1">
      <c r="A63" s="72"/>
      <c r="B63" s="73" t="s">
        <v>150</v>
      </c>
      <c r="C63" s="71" t="s">
        <v>151</v>
      </c>
      <c r="D63" s="52"/>
      <c r="E63" s="52"/>
      <c r="F63" s="67"/>
      <c r="G63" s="39"/>
      <c r="H63" s="39"/>
      <c r="I63" s="39"/>
      <c r="J63" s="39"/>
      <c r="K63" s="39"/>
      <c r="L63" s="39"/>
      <c r="M63" s="52"/>
      <c r="N63" s="52"/>
      <c r="O63" s="52"/>
      <c r="P63" s="52"/>
      <c r="Q63" s="67"/>
      <c r="R63" s="52"/>
      <c r="S63" s="39"/>
      <c r="T63" s="39"/>
      <c r="U63" s="39"/>
      <c r="V63" s="39">
        <v>160</v>
      </c>
      <c r="W63" s="70" t="s">
        <v>69</v>
      </c>
      <c r="X63" s="39">
        <v>5</v>
      </c>
      <c r="Y63" s="52"/>
      <c r="Z63" s="52"/>
      <c r="AA63" s="52"/>
      <c r="AB63" s="52"/>
      <c r="AC63" s="57"/>
      <c r="AD63" s="52"/>
      <c r="AE63" s="13"/>
    </row>
    <row r="64" spans="1:45" ht="21" customHeight="1">
      <c r="A64" s="72"/>
      <c r="B64" s="73" t="s">
        <v>152</v>
      </c>
      <c r="C64" s="71" t="s">
        <v>153</v>
      </c>
      <c r="D64" s="52"/>
      <c r="E64" s="52"/>
      <c r="F64" s="67"/>
      <c r="G64" s="39"/>
      <c r="H64" s="39"/>
      <c r="I64" s="39"/>
      <c r="J64" s="39"/>
      <c r="K64" s="39"/>
      <c r="L64" s="39"/>
      <c r="M64" s="52"/>
      <c r="N64" s="52"/>
      <c r="O64" s="52"/>
      <c r="P64" s="52"/>
      <c r="Q64" s="67"/>
      <c r="R64" s="52"/>
      <c r="S64" s="39"/>
      <c r="T64" s="39"/>
      <c r="U64" s="39"/>
      <c r="V64" s="39"/>
      <c r="W64" s="70"/>
      <c r="X64" s="39"/>
      <c r="Y64" s="52"/>
      <c r="Z64" s="52"/>
      <c r="AA64" s="52"/>
      <c r="AB64" s="52">
        <v>80</v>
      </c>
      <c r="AC64" s="57" t="s">
        <v>69</v>
      </c>
      <c r="AD64" s="52">
        <v>3</v>
      </c>
      <c r="AE64" s="13"/>
    </row>
    <row r="65" spans="1:30" ht="14.1" customHeight="1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ht="15.6" customHeight="1">
      <c r="A66" s="23"/>
      <c r="B66" s="132" t="s">
        <v>35</v>
      </c>
      <c r="C66" s="132"/>
      <c r="D66" s="32"/>
      <c r="E66" s="32"/>
      <c r="F66" s="32"/>
      <c r="G66" s="32"/>
      <c r="H66" s="32"/>
      <c r="I66" s="32"/>
      <c r="J66" s="32"/>
      <c r="K66" s="32"/>
      <c r="L66" s="32"/>
      <c r="M66" s="55"/>
      <c r="N66" s="55"/>
      <c r="O66" s="55"/>
      <c r="P66" s="55"/>
      <c r="Q66" s="3" t="s">
        <v>36</v>
      </c>
      <c r="R66" s="55"/>
      <c r="S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  <c r="O67" s="55"/>
      <c r="P67" s="55"/>
      <c r="Q67" s="3" t="s">
        <v>37</v>
      </c>
      <c r="R67" s="55"/>
      <c r="S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 ht="19.5" customHeight="1">
      <c r="A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2" t="s">
        <v>38</v>
      </c>
      <c r="R68" s="54"/>
      <c r="S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>
      <c r="B69" s="1"/>
    </row>
    <row r="70" spans="1:30">
      <c r="C70" s="1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</sheetData>
  <mergeCells count="70">
    <mergeCell ref="AC58:AC59"/>
    <mergeCell ref="AD58:AD59"/>
    <mergeCell ref="Y59:AB59"/>
    <mergeCell ref="Q58:Q59"/>
    <mergeCell ref="R58:R59"/>
    <mergeCell ref="W58:W59"/>
    <mergeCell ref="X58:X59"/>
    <mergeCell ref="A61:C61"/>
    <mergeCell ref="W7:W8"/>
    <mergeCell ref="R7:R8"/>
    <mergeCell ref="Q7:Q8"/>
    <mergeCell ref="B66:C66"/>
    <mergeCell ref="A7:C8"/>
    <mergeCell ref="D7:D8"/>
    <mergeCell ref="E7:E8"/>
    <mergeCell ref="A58:C59"/>
    <mergeCell ref="A52:C52"/>
    <mergeCell ref="A56:C56"/>
    <mergeCell ref="A41:C41"/>
    <mergeCell ref="D58:D59"/>
    <mergeCell ref="E58:E59"/>
    <mergeCell ref="M22:P22"/>
    <mergeCell ref="S22:V22"/>
    <mergeCell ref="F4:F6"/>
    <mergeCell ref="C4:C6"/>
    <mergeCell ref="D4:D6"/>
    <mergeCell ref="G7:J7"/>
    <mergeCell ref="K7:K8"/>
    <mergeCell ref="F7:F8"/>
    <mergeCell ref="Y4:AD4"/>
    <mergeCell ref="A1:B1"/>
    <mergeCell ref="A2:B2"/>
    <mergeCell ref="A3:B3"/>
    <mergeCell ref="A4:A6"/>
    <mergeCell ref="B4:B6"/>
    <mergeCell ref="L5:L6"/>
    <mergeCell ref="Y5:AB5"/>
    <mergeCell ref="G4:L4"/>
    <mergeCell ref="M4:R4"/>
    <mergeCell ref="G5:J5"/>
    <mergeCell ref="X5:X6"/>
    <mergeCell ref="M5:P5"/>
    <mergeCell ref="E4:E6"/>
    <mergeCell ref="K5:K6"/>
    <mergeCell ref="AC5:AC6"/>
    <mergeCell ref="AD5:AD6"/>
    <mergeCell ref="W5:W6"/>
    <mergeCell ref="AD7:AD8"/>
    <mergeCell ref="X7:X8"/>
    <mergeCell ref="AC7:AC8"/>
    <mergeCell ref="Y7:AB7"/>
    <mergeCell ref="S4:X4"/>
    <mergeCell ref="Q5:Q6"/>
    <mergeCell ref="L7:L8"/>
    <mergeCell ref="M7:P7"/>
    <mergeCell ref="S7:V7"/>
    <mergeCell ref="S5:V5"/>
    <mergeCell ref="R5:R6"/>
    <mergeCell ref="Y22:AB22"/>
    <mergeCell ref="A22:C23"/>
    <mergeCell ref="D22:D23"/>
    <mergeCell ref="E22:E23"/>
    <mergeCell ref="F22:F23"/>
    <mergeCell ref="G22:J22"/>
    <mergeCell ref="F58:F59"/>
    <mergeCell ref="M59:P59"/>
    <mergeCell ref="S59:V59"/>
    <mergeCell ref="G59:J59"/>
    <mergeCell ref="L58:L59"/>
    <mergeCell ref="K58:K59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6" firstPageNumber="5" fitToHeight="0" orientation="landscape" r:id="rId1"/>
  <headerFooter alignWithMargins="0">
    <oddHeader xml:space="preserve">&amp;C&amp;"Arial,Pogrubiony"&amp;12P L A N   S T U D I Ó W    S T A C J O N A R N Y C H&amp;R&amp;"Arial,Kursywa"Rekrutacja w roku akademickim 2018/2019
</oddHeader>
  </headerFooter>
  <rowBreaks count="1" manualBreakCount="1">
    <brk id="40" max="29" man="1"/>
  </rowBreaks>
  <ignoredErrors>
    <ignoredError sqref="X23 D22 E7 S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Praca socjalna_SD</vt:lpstr>
      <vt:lpstr>'Praca socjalna_SD'!Obszar_wydruku</vt:lpstr>
      <vt:lpstr>'Praca socjalna_SD'!Print_Area</vt:lpstr>
      <vt:lpstr>'Praca socjalna_SD'!Print_Titles</vt:lpstr>
      <vt:lpstr>'Praca socjalna_SD'!Tytuły_wydruku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UZ</cp:lastModifiedBy>
  <cp:lastPrinted>2017-05-29T09:26:17Z</cp:lastPrinted>
  <dcterms:created xsi:type="dcterms:W3CDTF">2012-02-18T14:14:45Z</dcterms:created>
  <dcterms:modified xsi:type="dcterms:W3CDTF">2018-04-17T06:57:26Z</dcterms:modified>
</cp:coreProperties>
</file>