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4305" windowWidth="21720" windowHeight="4305" tabRatio="794" activeTab="6"/>
  </bookViews>
  <sheets>
    <sheet name="Pegagogika_SP" sheetId="4" r:id="rId1"/>
    <sheet name="M1_AK" sheetId="13" r:id="rId2"/>
    <sheet name="M2_EPiWiTP" sheetId="38" r:id="rId3"/>
    <sheet name="M3_ISiEM" sheetId="45" r:id="rId4"/>
    <sheet name="M4_LiTP" sheetId="33" r:id="rId5"/>
    <sheet name="M5_LiJM" sheetId="31" r:id="rId6"/>
    <sheet name="M6_POWiP" sheetId="18" r:id="rId7"/>
    <sheet name="M7_RzPSM" sheetId="41" r:id="rId8"/>
    <sheet name="M8_RzPK" sheetId="42" r:id="rId9"/>
    <sheet name="M9_PRiMES" sheetId="46" r:id="rId10"/>
  </sheets>
  <definedNames>
    <definedName name="_xlnm._FilterDatabase" localSheetId="1" hidden="1">M1_AK!$A$6:$P$29</definedName>
    <definedName name="_xlnm._FilterDatabase" localSheetId="6" hidden="1">M6_POWiP!$A$6:$P$32</definedName>
    <definedName name="_xlnm._FilterDatabase" localSheetId="9" hidden="1">M9_PRiMES!$A$6:$P$36</definedName>
    <definedName name="_xlnm._FilterDatabase" localSheetId="0" hidden="1">Pegagogika_SP!$A$9:$P$29</definedName>
    <definedName name="_xlnm.Print_Area" localSheetId="1">M1_AK!$A$1:$AP$52</definedName>
    <definedName name="_xlnm.Print_Area" localSheetId="2">M2_EPiWiTP!$A$1:$AP$54</definedName>
    <definedName name="_xlnm.Print_Area" localSheetId="4">M4_LiTP!$A$1:$AP$48</definedName>
    <definedName name="_xlnm.Print_Area" localSheetId="5">M5_LiJM!$A$1:$AP$47</definedName>
    <definedName name="_xlnm.Print_Area" localSheetId="6">M6_POWiP!$A$1:$AP$45</definedName>
    <definedName name="_xlnm.Print_Area" localSheetId="7">M7_RzPSM!$A$1:$AP$42</definedName>
    <definedName name="_xlnm.Print_Area" localSheetId="8">M8_RzPK!$A$1:$AP$42</definedName>
    <definedName name="_xlnm.Print_Area" localSheetId="9">M9_PRiMES!$A$1:$AP$44</definedName>
    <definedName name="_xlnm.Print_Area" localSheetId="0">Pegagogika_SP!$A$1:$AP$70</definedName>
    <definedName name="_xlnm.Print_Titles" localSheetId="0">Pegagogika_SP!$5:$7</definedName>
  </definedNames>
  <calcPr calcId="145621"/>
</workbook>
</file>

<file path=xl/calcChain.xml><?xml version="1.0" encoding="utf-8"?>
<calcChain xmlns="http://schemas.openxmlformats.org/spreadsheetml/2006/main">
  <c r="D38" i="33" l="1"/>
  <c r="AN47" i="38" l="1"/>
  <c r="AN42" i="33" l="1"/>
  <c r="E40" i="33"/>
  <c r="D40" i="33"/>
  <c r="E39" i="33"/>
  <c r="D39" i="33"/>
  <c r="E38" i="33"/>
  <c r="E37" i="33"/>
  <c r="D37" i="33"/>
  <c r="E36" i="33"/>
  <c r="D36" i="33"/>
  <c r="E35" i="33"/>
  <c r="D35" i="33"/>
  <c r="D42" i="33" l="1"/>
  <c r="E46" i="38"/>
  <c r="D46" i="38"/>
  <c r="E45" i="38"/>
  <c r="E44" i="38"/>
  <c r="D44" i="38"/>
  <c r="E43" i="38"/>
  <c r="D43" i="38"/>
  <c r="E42" i="38"/>
  <c r="D42" i="38"/>
  <c r="E41" i="38"/>
  <c r="D41" i="38"/>
  <c r="E40" i="38"/>
  <c r="D40" i="38"/>
  <c r="D47" i="38" l="1"/>
  <c r="AJ52" i="4"/>
  <c r="X52" i="4"/>
  <c r="R8" i="4"/>
  <c r="S8" i="4"/>
  <c r="X55" i="4"/>
  <c r="X8" i="4"/>
  <c r="X62" i="4" s="1"/>
  <c r="Y8" i="4"/>
  <c r="AD8" i="4"/>
  <c r="AE8" i="4"/>
  <c r="AJ55" i="4"/>
  <c r="AJ8" i="4"/>
  <c r="AK8" i="4"/>
  <c r="AP8" i="4"/>
  <c r="L8" i="4"/>
  <c r="M8" i="4"/>
  <c r="G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41" i="4"/>
  <c r="D42" i="4"/>
  <c r="K55" i="4"/>
  <c r="Q55" i="4"/>
  <c r="W55" i="4"/>
  <c r="AC55" i="4"/>
  <c r="AI55" i="4"/>
  <c r="AO55" i="4"/>
  <c r="AP37" i="46"/>
  <c r="AP55" i="4" s="1"/>
  <c r="AN37" i="46"/>
  <c r="AN55" i="4" s="1"/>
  <c r="AM37" i="46"/>
  <c r="AM55" i="4" s="1"/>
  <c r="AL37" i="46"/>
  <c r="AL55" i="4" s="1"/>
  <c r="AK37" i="46"/>
  <c r="AK55" i="4" s="1"/>
  <c r="AH37" i="46"/>
  <c r="AH55" i="4" s="1"/>
  <c r="AG37" i="46"/>
  <c r="AG55" i="4" s="1"/>
  <c r="AF37" i="46"/>
  <c r="AF55" i="4" s="1"/>
  <c r="AE37" i="46"/>
  <c r="AE55" i="4" s="1"/>
  <c r="AD37" i="46"/>
  <c r="AD55" i="4" s="1"/>
  <c r="AD65" i="4" s="1"/>
  <c r="AB37" i="46"/>
  <c r="AB55" i="4" s="1"/>
  <c r="AA37" i="46"/>
  <c r="AA55" i="4" s="1"/>
  <c r="Z37" i="46"/>
  <c r="Z55" i="4" s="1"/>
  <c r="Y37" i="46"/>
  <c r="Y55" i="4" s="1"/>
  <c r="V37" i="46"/>
  <c r="V55" i="4" s="1"/>
  <c r="U37" i="46"/>
  <c r="U55" i="4" s="1"/>
  <c r="T37" i="46"/>
  <c r="T55" i="4" s="1"/>
  <c r="S37" i="46"/>
  <c r="S55" i="4" s="1"/>
  <c r="R37" i="46"/>
  <c r="R55" i="4" s="1"/>
  <c r="P37" i="46"/>
  <c r="P55" i="4" s="1"/>
  <c r="O37" i="46"/>
  <c r="O55" i="4" s="1"/>
  <c r="N37" i="46"/>
  <c r="N55" i="4" s="1"/>
  <c r="M37" i="46"/>
  <c r="M55" i="4" s="1"/>
  <c r="L37" i="46"/>
  <c r="L55" i="4" s="1"/>
  <c r="J37" i="46"/>
  <c r="J55" i="4" s="1"/>
  <c r="I37" i="46"/>
  <c r="I55" i="4" s="1"/>
  <c r="H37" i="46"/>
  <c r="H55" i="4" s="1"/>
  <c r="G37" i="46"/>
  <c r="G55" i="4" s="1"/>
  <c r="E36" i="46"/>
  <c r="D36" i="46"/>
  <c r="E35" i="46"/>
  <c r="D35" i="46"/>
  <c r="E34" i="46"/>
  <c r="D34" i="46"/>
  <c r="E33" i="46"/>
  <c r="D33" i="46"/>
  <c r="D32" i="46"/>
  <c r="D31" i="46"/>
  <c r="E30" i="46"/>
  <c r="D30" i="46"/>
  <c r="E29" i="46"/>
  <c r="D29" i="46"/>
  <c r="E28" i="46"/>
  <c r="D28" i="46"/>
  <c r="E27" i="46"/>
  <c r="D27" i="46"/>
  <c r="E26" i="46"/>
  <c r="D26" i="46"/>
  <c r="E25" i="46"/>
  <c r="D25" i="46"/>
  <c r="E24" i="46"/>
  <c r="D24" i="46"/>
  <c r="E22" i="46"/>
  <c r="D22" i="46"/>
  <c r="E21" i="46"/>
  <c r="D21" i="46"/>
  <c r="E20" i="46"/>
  <c r="D20" i="46"/>
  <c r="E19" i="46"/>
  <c r="D19" i="46"/>
  <c r="D18" i="46"/>
  <c r="E17" i="46"/>
  <c r="D17" i="46"/>
  <c r="E16" i="46"/>
  <c r="D16" i="46"/>
  <c r="E15" i="46"/>
  <c r="D15" i="46"/>
  <c r="E14" i="46"/>
  <c r="D14" i="46"/>
  <c r="E13" i="46"/>
  <c r="D13" i="46"/>
  <c r="E12" i="46"/>
  <c r="D12" i="46"/>
  <c r="E11" i="46"/>
  <c r="D11" i="46"/>
  <c r="E10" i="46"/>
  <c r="D10" i="46"/>
  <c r="E9" i="46"/>
  <c r="D9" i="46"/>
  <c r="E8" i="46"/>
  <c r="D8" i="46"/>
  <c r="E7" i="46"/>
  <c r="D7" i="46"/>
  <c r="E6" i="46"/>
  <c r="D6" i="46"/>
  <c r="D17" i="42"/>
  <c r="E17" i="42"/>
  <c r="D17" i="41"/>
  <c r="E17" i="41"/>
  <c r="K49" i="4"/>
  <c r="Q49" i="4"/>
  <c r="W49" i="4"/>
  <c r="AC49" i="4"/>
  <c r="AI49" i="4"/>
  <c r="AO49" i="4"/>
  <c r="AP37" i="45"/>
  <c r="AP49" i="4" s="1"/>
  <c r="AN37" i="45"/>
  <c r="AN49" i="4" s="1"/>
  <c r="AM37" i="45"/>
  <c r="AM49" i="4" s="1"/>
  <c r="AL37" i="45"/>
  <c r="AL49" i="4" s="1"/>
  <c r="AK37" i="45"/>
  <c r="AK49" i="4" s="1"/>
  <c r="AJ37" i="45"/>
  <c r="AJ49" i="4" s="1"/>
  <c r="AH37" i="45"/>
  <c r="AH49" i="4" s="1"/>
  <c r="AG37" i="45"/>
  <c r="AG49" i="4" s="1"/>
  <c r="AF37" i="45"/>
  <c r="AF49" i="4" s="1"/>
  <c r="AE37" i="45"/>
  <c r="AE49" i="4" s="1"/>
  <c r="AD37" i="45"/>
  <c r="AD49" i="4" s="1"/>
  <c r="AB37" i="45"/>
  <c r="AB49" i="4" s="1"/>
  <c r="AA37" i="45"/>
  <c r="AA49" i="4" s="1"/>
  <c r="Z37" i="45"/>
  <c r="Z49" i="4" s="1"/>
  <c r="Y37" i="45"/>
  <c r="Y49" i="4" s="1"/>
  <c r="X37" i="45"/>
  <c r="X49" i="4" s="1"/>
  <c r="V37" i="45"/>
  <c r="V49" i="4" s="1"/>
  <c r="U37" i="45"/>
  <c r="U49" i="4" s="1"/>
  <c r="T37" i="45"/>
  <c r="T49" i="4" s="1"/>
  <c r="S37" i="45"/>
  <c r="S49" i="4" s="1"/>
  <c r="R37" i="45"/>
  <c r="R49" i="4" s="1"/>
  <c r="P37" i="45"/>
  <c r="P49" i="4" s="1"/>
  <c r="O37" i="45"/>
  <c r="O49" i="4" s="1"/>
  <c r="N37" i="45"/>
  <c r="N49" i="4" s="1"/>
  <c r="M37" i="45"/>
  <c r="M49" i="4" s="1"/>
  <c r="L37" i="45"/>
  <c r="L49" i="4" s="1"/>
  <c r="J37" i="45"/>
  <c r="J49" i="4" s="1"/>
  <c r="I37" i="45"/>
  <c r="I49" i="4" s="1"/>
  <c r="H37" i="45"/>
  <c r="H49" i="4" s="1"/>
  <c r="G37" i="45"/>
  <c r="G38" i="45" s="1"/>
  <c r="E37" i="45"/>
  <c r="E49" i="4" s="1"/>
  <c r="D37" i="45"/>
  <c r="D49" i="4" s="1"/>
  <c r="Y38" i="45"/>
  <c r="D15" i="13"/>
  <c r="E15" i="13"/>
  <c r="D22" i="38"/>
  <c r="E22" i="38"/>
  <c r="D23" i="33"/>
  <c r="E23" i="33"/>
  <c r="D23" i="31"/>
  <c r="E23" i="31"/>
  <c r="D22" i="18"/>
  <c r="E22" i="18"/>
  <c r="K20" i="13"/>
  <c r="Q20" i="13"/>
  <c r="W20" i="13"/>
  <c r="AI20" i="13"/>
  <c r="AO20" i="13"/>
  <c r="H34" i="13"/>
  <c r="H20" i="13" s="1"/>
  <c r="H21" i="13" s="1"/>
  <c r="H47" i="4" s="1"/>
  <c r="I34" i="13"/>
  <c r="I20" i="13" s="1"/>
  <c r="I21" i="13" s="1"/>
  <c r="I47" i="4" s="1"/>
  <c r="J34" i="13"/>
  <c r="J20" i="13" s="1"/>
  <c r="J21" i="13" s="1"/>
  <c r="J47" i="4" s="1"/>
  <c r="L34" i="13"/>
  <c r="L20" i="13" s="1"/>
  <c r="L21" i="13" s="1"/>
  <c r="M34" i="13"/>
  <c r="M20" i="13" s="1"/>
  <c r="M21" i="13" s="1"/>
  <c r="M47" i="4" s="1"/>
  <c r="N34" i="13"/>
  <c r="N20" i="13" s="1"/>
  <c r="N21" i="13" s="1"/>
  <c r="N47" i="4" s="1"/>
  <c r="O34" i="13"/>
  <c r="O20" i="13" s="1"/>
  <c r="O21" i="13" s="1"/>
  <c r="O47" i="4" s="1"/>
  <c r="P34" i="13"/>
  <c r="P20" i="13" s="1"/>
  <c r="P21" i="13" s="1"/>
  <c r="R34" i="13"/>
  <c r="R20" i="13" s="1"/>
  <c r="R21" i="13" s="1"/>
  <c r="S34" i="13"/>
  <c r="S20" i="13" s="1"/>
  <c r="S21" i="13" s="1"/>
  <c r="T34" i="13"/>
  <c r="T20" i="13" s="1"/>
  <c r="T21" i="13" s="1"/>
  <c r="T47" i="4" s="1"/>
  <c r="U34" i="13"/>
  <c r="U20" i="13" s="1"/>
  <c r="U21" i="13" s="1"/>
  <c r="U47" i="4" s="1"/>
  <c r="V34" i="13"/>
  <c r="V20" i="13" s="1"/>
  <c r="V21" i="13" s="1"/>
  <c r="V47" i="4" s="1"/>
  <c r="X34" i="13"/>
  <c r="X20" i="13" s="1"/>
  <c r="X21" i="13" s="1"/>
  <c r="X47" i="4" s="1"/>
  <c r="Y34" i="13"/>
  <c r="Y20" i="13" s="1"/>
  <c r="Y21" i="13" s="1"/>
  <c r="Z34" i="13"/>
  <c r="Z20" i="13" s="1"/>
  <c r="Z21" i="13" s="1"/>
  <c r="Z47" i="4" s="1"/>
  <c r="AA34" i="13"/>
  <c r="AA20" i="13" s="1"/>
  <c r="AA21" i="13" s="1"/>
  <c r="AA47" i="4" s="1"/>
  <c r="AB34" i="13"/>
  <c r="AB20" i="13" s="1"/>
  <c r="AB21" i="13" s="1"/>
  <c r="AB47" i="4" s="1"/>
  <c r="AC34" i="13"/>
  <c r="AC20" i="13" s="1"/>
  <c r="AD34" i="13"/>
  <c r="AD20" i="13" s="1"/>
  <c r="AD21" i="13" s="1"/>
  <c r="AD47" i="4" s="1"/>
  <c r="AE34" i="13"/>
  <c r="AE20" i="13" s="1"/>
  <c r="AE21" i="13" s="1"/>
  <c r="AF34" i="13"/>
  <c r="AF20" i="13" s="1"/>
  <c r="AF21" i="13" s="1"/>
  <c r="AF47" i="4" s="1"/>
  <c r="AG34" i="13"/>
  <c r="AG20" i="13" s="1"/>
  <c r="AG21" i="13" s="1"/>
  <c r="AG47" i="4" s="1"/>
  <c r="AH34" i="13"/>
  <c r="AH20" i="13" s="1"/>
  <c r="AH21" i="13" s="1"/>
  <c r="AH47" i="4" s="1"/>
  <c r="AJ34" i="13"/>
  <c r="AJ20" i="13" s="1"/>
  <c r="AJ21" i="13" s="1"/>
  <c r="AJ47" i="4" s="1"/>
  <c r="AK34" i="13"/>
  <c r="AK20" i="13" s="1"/>
  <c r="AK21" i="13" s="1"/>
  <c r="AK47" i="4" s="1"/>
  <c r="AL34" i="13"/>
  <c r="AL20" i="13" s="1"/>
  <c r="AL21" i="13" s="1"/>
  <c r="AL47" i="4" s="1"/>
  <c r="AM34" i="13"/>
  <c r="AM20" i="13" s="1"/>
  <c r="AM21" i="13" s="1"/>
  <c r="AN34" i="13"/>
  <c r="AN20" i="13" s="1"/>
  <c r="AN21" i="13" s="1"/>
  <c r="AN47" i="4" s="1"/>
  <c r="AP34" i="13"/>
  <c r="AP20" i="13" s="1"/>
  <c r="AP21" i="13" s="1"/>
  <c r="AP47" i="4" s="1"/>
  <c r="D36" i="31"/>
  <c r="E36" i="31"/>
  <c r="D37" i="31"/>
  <c r="E37" i="31"/>
  <c r="D38" i="31"/>
  <c r="E38" i="31"/>
  <c r="D39" i="31"/>
  <c r="E39" i="31"/>
  <c r="E35" i="31"/>
  <c r="D35" i="31"/>
  <c r="D40" i="31" s="1"/>
  <c r="AP26" i="42"/>
  <c r="AN26" i="42"/>
  <c r="AM26" i="42"/>
  <c r="AL26" i="42"/>
  <c r="AK26" i="42"/>
  <c r="AJ26" i="42"/>
  <c r="AH26" i="42"/>
  <c r="AG26" i="42"/>
  <c r="AG36" i="42" s="1"/>
  <c r="AG54" i="4" s="1"/>
  <c r="AF26" i="42"/>
  <c r="AF36" i="42" s="1"/>
  <c r="AF54" i="4" s="1"/>
  <c r="AE26" i="42"/>
  <c r="AD26" i="42"/>
  <c r="AB26" i="42"/>
  <c r="AA26" i="42"/>
  <c r="AA36" i="42" s="1"/>
  <c r="AA54" i="4" s="1"/>
  <c r="Z26" i="42"/>
  <c r="Y26" i="42"/>
  <c r="X26" i="42"/>
  <c r="V26" i="42"/>
  <c r="V36" i="42" s="1"/>
  <c r="V54" i="4" s="1"/>
  <c r="U26" i="42"/>
  <c r="T26" i="42"/>
  <c r="S26" i="42"/>
  <c r="R26" i="42"/>
  <c r="R36" i="42" s="1"/>
  <c r="R54" i="4" s="1"/>
  <c r="R64" i="4" s="1"/>
  <c r="P26" i="42"/>
  <c r="O26" i="42"/>
  <c r="O36" i="42" s="1"/>
  <c r="O54" i="4" s="1"/>
  <c r="N26" i="42"/>
  <c r="N36" i="42" s="1"/>
  <c r="M26" i="42"/>
  <c r="L26" i="42"/>
  <c r="J26" i="42"/>
  <c r="I26" i="42"/>
  <c r="H26" i="42"/>
  <c r="G26" i="42"/>
  <c r="F26" i="42"/>
  <c r="E25" i="42"/>
  <c r="D25" i="42"/>
  <c r="E24" i="42"/>
  <c r="D24" i="42"/>
  <c r="E23" i="42"/>
  <c r="D23" i="42"/>
  <c r="E11" i="42"/>
  <c r="D11" i="42"/>
  <c r="E22" i="42"/>
  <c r="D22" i="42"/>
  <c r="E21" i="42"/>
  <c r="D21" i="42"/>
  <c r="E20" i="42"/>
  <c r="D20" i="42"/>
  <c r="E19" i="42"/>
  <c r="D19" i="42"/>
  <c r="E18" i="42"/>
  <c r="D18" i="42"/>
  <c r="E16" i="42"/>
  <c r="D16" i="42"/>
  <c r="E15" i="42"/>
  <c r="D15" i="42"/>
  <c r="E14" i="42"/>
  <c r="D14" i="42"/>
  <c r="E13" i="42"/>
  <c r="D13" i="42"/>
  <c r="E12" i="42"/>
  <c r="D12" i="42"/>
  <c r="E10" i="42"/>
  <c r="D10" i="42"/>
  <c r="E9" i="42"/>
  <c r="D9" i="42"/>
  <c r="E8" i="42"/>
  <c r="E26" i="42" s="1"/>
  <c r="E36" i="42" s="1"/>
  <c r="E54" i="4" s="1"/>
  <c r="D8" i="42"/>
  <c r="D26" i="42" s="1"/>
  <c r="D36" i="42" s="1"/>
  <c r="D54" i="4" s="1"/>
  <c r="E7" i="42"/>
  <c r="D7" i="42"/>
  <c r="K54" i="4"/>
  <c r="Q54" i="4"/>
  <c r="W54" i="4"/>
  <c r="AC54" i="4"/>
  <c r="AI54" i="4"/>
  <c r="AO54" i="4"/>
  <c r="D29" i="41"/>
  <c r="E29" i="41"/>
  <c r="D30" i="41"/>
  <c r="E30" i="41"/>
  <c r="D31" i="41"/>
  <c r="E31" i="41"/>
  <c r="D32" i="41"/>
  <c r="E32" i="41"/>
  <c r="D33" i="41"/>
  <c r="E33" i="41"/>
  <c r="D34" i="41"/>
  <c r="E34" i="41"/>
  <c r="E28" i="41"/>
  <c r="D28" i="41"/>
  <c r="D35" i="41" s="1"/>
  <c r="D8" i="41"/>
  <c r="D26" i="41" s="1"/>
  <c r="D36" i="41" s="1"/>
  <c r="D53" i="4" s="1"/>
  <c r="E8" i="41"/>
  <c r="D9" i="41"/>
  <c r="E9" i="41"/>
  <c r="D10" i="41"/>
  <c r="E10" i="41"/>
  <c r="D12" i="41"/>
  <c r="E12" i="41"/>
  <c r="D13" i="41"/>
  <c r="E13" i="41"/>
  <c r="D14" i="41"/>
  <c r="E14" i="41"/>
  <c r="D15" i="41"/>
  <c r="E15" i="41"/>
  <c r="D16" i="41"/>
  <c r="E16" i="41"/>
  <c r="D18" i="41"/>
  <c r="E18" i="41"/>
  <c r="D19" i="41"/>
  <c r="E19" i="41"/>
  <c r="D20" i="41"/>
  <c r="E20" i="41"/>
  <c r="D21" i="41"/>
  <c r="E21" i="41"/>
  <c r="D22" i="41"/>
  <c r="E22" i="41"/>
  <c r="D11" i="41"/>
  <c r="E11" i="41"/>
  <c r="D23" i="41"/>
  <c r="E23" i="41"/>
  <c r="D24" i="41"/>
  <c r="E24" i="41"/>
  <c r="D25" i="41"/>
  <c r="E25" i="41"/>
  <c r="E7" i="41"/>
  <c r="D7" i="41"/>
  <c r="AP35" i="42"/>
  <c r="AN35" i="42"/>
  <c r="AM35" i="42"/>
  <c r="AL35" i="42"/>
  <c r="AK35" i="42"/>
  <c r="AK36" i="42" s="1"/>
  <c r="AJ35" i="42"/>
  <c r="AJ36" i="42" s="1"/>
  <c r="AJ54" i="4" s="1"/>
  <c r="AJ64" i="4" s="1"/>
  <c r="AH35" i="42"/>
  <c r="AG35" i="42"/>
  <c r="AF35" i="42"/>
  <c r="AE35" i="42"/>
  <c r="AE36" i="42" s="1"/>
  <c r="AD35" i="42"/>
  <c r="AB35" i="42"/>
  <c r="AB36" i="42" s="1"/>
  <c r="AB54" i="4" s="1"/>
  <c r="AA35" i="42"/>
  <c r="Z35" i="42"/>
  <c r="Z36" i="42" s="1"/>
  <c r="Z54" i="4" s="1"/>
  <c r="Y35" i="42"/>
  <c r="X35" i="42"/>
  <c r="V35" i="42"/>
  <c r="U35" i="42"/>
  <c r="T35" i="42"/>
  <c r="S35" i="42"/>
  <c r="S36" i="42" s="1"/>
  <c r="R35" i="42"/>
  <c r="P35" i="42"/>
  <c r="P36" i="42" s="1"/>
  <c r="P54" i="4" s="1"/>
  <c r="O35" i="42"/>
  <c r="N35" i="42"/>
  <c r="M35" i="42"/>
  <c r="L35" i="42"/>
  <c r="L36" i="42" s="1"/>
  <c r="L54" i="4" s="1"/>
  <c r="J35" i="42"/>
  <c r="I35" i="42"/>
  <c r="H35" i="42"/>
  <c r="H36" i="42"/>
  <c r="H54" i="4" s="1"/>
  <c r="G35" i="42"/>
  <c r="F35" i="42"/>
  <c r="E35" i="42"/>
  <c r="D35" i="42"/>
  <c r="Q53" i="4"/>
  <c r="AO53" i="4"/>
  <c r="G35" i="41"/>
  <c r="H35" i="41"/>
  <c r="I35" i="41"/>
  <c r="J35" i="41"/>
  <c r="L35" i="41"/>
  <c r="M35" i="41"/>
  <c r="N35" i="41"/>
  <c r="O35" i="41"/>
  <c r="P35" i="41"/>
  <c r="R35" i="41"/>
  <c r="R36" i="41" s="1"/>
  <c r="R53" i="4" s="1"/>
  <c r="S35" i="41"/>
  <c r="T35" i="41"/>
  <c r="U35" i="41"/>
  <c r="V35" i="41"/>
  <c r="V36" i="41" s="1"/>
  <c r="V53" i="4" s="1"/>
  <c r="X35" i="41"/>
  <c r="Y35" i="41"/>
  <c r="Z35" i="41"/>
  <c r="AA35" i="41"/>
  <c r="AB35" i="41"/>
  <c r="AD35" i="41"/>
  <c r="AE35" i="41"/>
  <c r="AF35" i="41"/>
  <c r="AG35" i="41"/>
  <c r="AH35" i="41"/>
  <c r="AH36" i="41" s="1"/>
  <c r="AH53" i="4" s="1"/>
  <c r="AJ35" i="41"/>
  <c r="AK35" i="41"/>
  <c r="AL35" i="41"/>
  <c r="AM35" i="41"/>
  <c r="AN35" i="41"/>
  <c r="AP35" i="41"/>
  <c r="F26" i="41"/>
  <c r="G26" i="41"/>
  <c r="G36" i="41" s="1"/>
  <c r="G53" i="4" s="1"/>
  <c r="H26" i="41"/>
  <c r="H36" i="41" s="1"/>
  <c r="H53" i="4" s="1"/>
  <c r="I26" i="41"/>
  <c r="I36" i="41" s="1"/>
  <c r="I53" i="4" s="1"/>
  <c r="J26" i="41"/>
  <c r="J36" i="41" s="1"/>
  <c r="J53" i="4" s="1"/>
  <c r="L26" i="41"/>
  <c r="M26" i="41"/>
  <c r="N26" i="41"/>
  <c r="O26" i="41"/>
  <c r="P26" i="41"/>
  <c r="P36" i="41" s="1"/>
  <c r="P53" i="4" s="1"/>
  <c r="R26" i="41"/>
  <c r="S26" i="41"/>
  <c r="S36" i="41" s="1"/>
  <c r="S53" i="4" s="1"/>
  <c r="T26" i="41"/>
  <c r="T36" i="41" s="1"/>
  <c r="T53" i="4" s="1"/>
  <c r="U26" i="41"/>
  <c r="V26" i="41"/>
  <c r="X26" i="41"/>
  <c r="X36" i="41" s="1"/>
  <c r="X53" i="4" s="1"/>
  <c r="X63" i="4" s="1"/>
  <c r="Y26" i="41"/>
  <c r="Z26" i="41"/>
  <c r="AA26" i="41"/>
  <c r="AA36" i="41" s="1"/>
  <c r="AA53" i="4" s="1"/>
  <c r="AB26" i="41"/>
  <c r="AD26" i="41"/>
  <c r="AD36" i="41" s="1"/>
  <c r="AD53" i="4" s="1"/>
  <c r="AE26" i="41"/>
  <c r="AF26" i="41"/>
  <c r="AG26" i="41"/>
  <c r="AH26" i="41"/>
  <c r="AJ26" i="41"/>
  <c r="AK26" i="41"/>
  <c r="AK36" i="41" s="1"/>
  <c r="AK53" i="4" s="1"/>
  <c r="AL26" i="41"/>
  <c r="AL36" i="41" s="1"/>
  <c r="AM26" i="41"/>
  <c r="AM36" i="41" s="1"/>
  <c r="AM53" i="4" s="1"/>
  <c r="AN26" i="41"/>
  <c r="AP26" i="41"/>
  <c r="K53" i="4"/>
  <c r="W53" i="4"/>
  <c r="AC53" i="4"/>
  <c r="AI53" i="4"/>
  <c r="K52" i="4"/>
  <c r="Q52" i="4"/>
  <c r="W52" i="4"/>
  <c r="AC52" i="4"/>
  <c r="AI52" i="4"/>
  <c r="AO52" i="4"/>
  <c r="AP33" i="18"/>
  <c r="AP52" i="4" s="1"/>
  <c r="AD33" i="18"/>
  <c r="AD52" i="4" s="1"/>
  <c r="AN33" i="18"/>
  <c r="AN52" i="4" s="1"/>
  <c r="AM33" i="18"/>
  <c r="AM52" i="4" s="1"/>
  <c r="AL33" i="18"/>
  <c r="AL52" i="4" s="1"/>
  <c r="AK33" i="18"/>
  <c r="AB33" i="18"/>
  <c r="AB52" i="4" s="1"/>
  <c r="AA33" i="18"/>
  <c r="AA52" i="4"/>
  <c r="Z33" i="18"/>
  <c r="Z52" i="4" s="1"/>
  <c r="Y33" i="18"/>
  <c r="R33" i="18"/>
  <c r="R52" i="4" s="1"/>
  <c r="N33" i="18"/>
  <c r="N52" i="4" s="1"/>
  <c r="O33" i="18"/>
  <c r="O52" i="4" s="1"/>
  <c r="P33" i="18"/>
  <c r="P52" i="4"/>
  <c r="M33" i="18"/>
  <c r="M52" i="4" s="1"/>
  <c r="AH33" i="18"/>
  <c r="AH52" i="4" s="1"/>
  <c r="AG33" i="18"/>
  <c r="AG52" i="4" s="1"/>
  <c r="AF33" i="18"/>
  <c r="AF52" i="4"/>
  <c r="AE33" i="18"/>
  <c r="AE52" i="4" s="1"/>
  <c r="V33" i="18"/>
  <c r="V52" i="4" s="1"/>
  <c r="U33" i="18"/>
  <c r="U52" i="4" s="1"/>
  <c r="T33" i="18"/>
  <c r="T52" i="4"/>
  <c r="S33" i="18"/>
  <c r="S52" i="4" s="1"/>
  <c r="L33" i="18"/>
  <c r="L52" i="4" s="1"/>
  <c r="H33" i="18"/>
  <c r="H52" i="4" s="1"/>
  <c r="I33" i="18"/>
  <c r="I52" i="4" s="1"/>
  <c r="J33" i="18"/>
  <c r="J52" i="4" s="1"/>
  <c r="G33" i="18"/>
  <c r="G52" i="4" s="1"/>
  <c r="D8" i="18"/>
  <c r="E8" i="18"/>
  <c r="D9" i="18"/>
  <c r="E9" i="18"/>
  <c r="D10" i="18"/>
  <c r="E10" i="18"/>
  <c r="D11" i="18"/>
  <c r="E11" i="18"/>
  <c r="D12" i="18"/>
  <c r="E12" i="18"/>
  <c r="D13" i="18"/>
  <c r="E13" i="18"/>
  <c r="D14" i="18"/>
  <c r="E14" i="18"/>
  <c r="D15" i="18"/>
  <c r="E15" i="18"/>
  <c r="D16" i="18"/>
  <c r="E16" i="18"/>
  <c r="D17" i="18"/>
  <c r="E17" i="18"/>
  <c r="D18" i="18"/>
  <c r="E18" i="18"/>
  <c r="D19" i="18"/>
  <c r="E19" i="18"/>
  <c r="D20" i="18"/>
  <c r="E20" i="18"/>
  <c r="D21" i="18"/>
  <c r="E21" i="18"/>
  <c r="D23" i="18"/>
  <c r="E23" i="18"/>
  <c r="D24" i="18"/>
  <c r="E24" i="18"/>
  <c r="D25" i="18"/>
  <c r="E25" i="18"/>
  <c r="D26" i="18"/>
  <c r="E26" i="18"/>
  <c r="D27" i="18"/>
  <c r="E27" i="18"/>
  <c r="D28" i="18"/>
  <c r="E28" i="18"/>
  <c r="D29" i="18"/>
  <c r="E29" i="18"/>
  <c r="D30" i="18"/>
  <c r="E30" i="18"/>
  <c r="D31" i="18"/>
  <c r="E31" i="18"/>
  <c r="D32" i="18"/>
  <c r="E32" i="18"/>
  <c r="D7" i="18"/>
  <c r="E7" i="18"/>
  <c r="E6" i="18"/>
  <c r="D6" i="18"/>
  <c r="F51" i="4"/>
  <c r="K51" i="4"/>
  <c r="Q51" i="4"/>
  <c r="W51" i="4"/>
  <c r="AC51" i="4"/>
  <c r="AI51" i="4"/>
  <c r="AO51" i="4"/>
  <c r="AP40" i="31"/>
  <c r="AN40" i="31"/>
  <c r="AM40" i="31"/>
  <c r="AL40" i="31"/>
  <c r="AK40" i="31"/>
  <c r="AJ40" i="31"/>
  <c r="AH40" i="31"/>
  <c r="AG40" i="31"/>
  <c r="AF40" i="31"/>
  <c r="AE40" i="31"/>
  <c r="AD40" i="31"/>
  <c r="AB40" i="31"/>
  <c r="AA40" i="31"/>
  <c r="AA41" i="31" s="1"/>
  <c r="AA51" i="4" s="1"/>
  <c r="Z40" i="31"/>
  <c r="Y40" i="31"/>
  <c r="Y41" i="31" s="1"/>
  <c r="Y51" i="4" s="1"/>
  <c r="X40" i="31"/>
  <c r="V40" i="31"/>
  <c r="U40" i="31"/>
  <c r="T40" i="31"/>
  <c r="S40" i="31"/>
  <c r="R40" i="31"/>
  <c r="P40" i="31"/>
  <c r="O40" i="31"/>
  <c r="N40" i="31"/>
  <c r="M40" i="31"/>
  <c r="L40" i="31"/>
  <c r="J40" i="31"/>
  <c r="I40" i="31"/>
  <c r="H40" i="31"/>
  <c r="G40" i="31"/>
  <c r="AP33" i="31"/>
  <c r="AP41" i="31" s="1"/>
  <c r="AN33" i="31"/>
  <c r="AN41" i="31" s="1"/>
  <c r="AN51" i="4" s="1"/>
  <c r="AM33" i="31"/>
  <c r="AL33" i="31"/>
  <c r="AL41" i="31"/>
  <c r="AL51" i="4" s="1"/>
  <c r="AK33" i="31"/>
  <c r="AJ33" i="31"/>
  <c r="AJ41" i="31" s="1"/>
  <c r="AJ51" i="4" s="1"/>
  <c r="AH33" i="31"/>
  <c r="AG33" i="31"/>
  <c r="AF33" i="31"/>
  <c r="AE33" i="31"/>
  <c r="AE41" i="31" s="1"/>
  <c r="AE51" i="4" s="1"/>
  <c r="AD33" i="31"/>
  <c r="AB33" i="31"/>
  <c r="AA33" i="31"/>
  <c r="Z33" i="31"/>
  <c r="Y33" i="31"/>
  <c r="X33" i="31"/>
  <c r="X41" i="31" s="1"/>
  <c r="X51" i="4" s="1"/>
  <c r="V33" i="31"/>
  <c r="V41" i="31" s="1"/>
  <c r="V51" i="4" s="1"/>
  <c r="U33" i="31"/>
  <c r="U41" i="31" s="1"/>
  <c r="T33" i="31"/>
  <c r="T41" i="31" s="1"/>
  <c r="T51" i="4" s="1"/>
  <c r="S33" i="31"/>
  <c r="R33" i="31"/>
  <c r="R41" i="31" s="1"/>
  <c r="R51" i="4" s="1"/>
  <c r="P33" i="31"/>
  <c r="P41" i="31" s="1"/>
  <c r="O33" i="31"/>
  <c r="O41" i="31" s="1"/>
  <c r="O51" i="4" s="1"/>
  <c r="N33" i="31"/>
  <c r="M33" i="31"/>
  <c r="M41" i="31" s="1"/>
  <c r="M51" i="4" s="1"/>
  <c r="L33" i="31"/>
  <c r="J33" i="31"/>
  <c r="J41" i="31" s="1"/>
  <c r="I33" i="31"/>
  <c r="I41" i="31" s="1"/>
  <c r="I51" i="4" s="1"/>
  <c r="H33" i="31"/>
  <c r="G33" i="31"/>
  <c r="G41" i="31"/>
  <c r="G51" i="4" s="1"/>
  <c r="E32" i="31"/>
  <c r="D32" i="31"/>
  <c r="E31" i="31"/>
  <c r="D31" i="31"/>
  <c r="E30" i="31"/>
  <c r="D30" i="31"/>
  <c r="E29" i="31"/>
  <c r="D29" i="31"/>
  <c r="E28" i="31"/>
  <c r="D28" i="31"/>
  <c r="E27" i="31"/>
  <c r="D27" i="31"/>
  <c r="E26" i="31"/>
  <c r="D26" i="31"/>
  <c r="E25" i="31"/>
  <c r="D25" i="31"/>
  <c r="E24" i="31"/>
  <c r="D24" i="31"/>
  <c r="E22" i="31"/>
  <c r="D22" i="31"/>
  <c r="E21" i="31"/>
  <c r="D21" i="31"/>
  <c r="E20" i="31"/>
  <c r="D20" i="31"/>
  <c r="E19" i="31"/>
  <c r="D19" i="31"/>
  <c r="E18" i="31"/>
  <c r="D18" i="31"/>
  <c r="E17" i="31"/>
  <c r="D17" i="31"/>
  <c r="E16" i="31"/>
  <c r="D16" i="31"/>
  <c r="E15" i="31"/>
  <c r="D15" i="31"/>
  <c r="E14" i="31"/>
  <c r="D14" i="31"/>
  <c r="E13" i="31"/>
  <c r="D13" i="31"/>
  <c r="E12" i="31"/>
  <c r="D12" i="31"/>
  <c r="E11" i="31"/>
  <c r="D11" i="31"/>
  <c r="E10" i="31"/>
  <c r="D10" i="31"/>
  <c r="E9" i="31"/>
  <c r="D9" i="31"/>
  <c r="E8" i="31"/>
  <c r="E33" i="31" s="1"/>
  <c r="D8" i="31"/>
  <c r="E7" i="31"/>
  <c r="D7" i="31"/>
  <c r="K50" i="4"/>
  <c r="Q50" i="4"/>
  <c r="W50" i="4"/>
  <c r="AC50" i="4"/>
  <c r="AI50" i="4"/>
  <c r="AO50" i="4"/>
  <c r="AP42" i="33"/>
  <c r="AM42" i="33"/>
  <c r="AL42" i="33"/>
  <c r="AK42" i="33"/>
  <c r="AJ42" i="33"/>
  <c r="AH42" i="33"/>
  <c r="AG42" i="33"/>
  <c r="AF42" i="33"/>
  <c r="AE42" i="33"/>
  <c r="AD42" i="33"/>
  <c r="AB42" i="33"/>
  <c r="AA42" i="33"/>
  <c r="Z42" i="33"/>
  <c r="Y42" i="33"/>
  <c r="Y43" i="33" s="1"/>
  <c r="Y50" i="4" s="1"/>
  <c r="X42" i="33"/>
  <c r="V42" i="33"/>
  <c r="U42" i="33"/>
  <c r="T42" i="33"/>
  <c r="S42" i="33"/>
  <c r="N42" i="33"/>
  <c r="O42" i="33"/>
  <c r="P42" i="33"/>
  <c r="R42" i="33"/>
  <c r="R43" i="33" s="1"/>
  <c r="R50" i="4" s="1"/>
  <c r="R59" i="4" s="1"/>
  <c r="M42" i="33"/>
  <c r="H42" i="33"/>
  <c r="I42" i="33"/>
  <c r="G42" i="33"/>
  <c r="AJ33" i="33"/>
  <c r="AH33" i="33"/>
  <c r="AG33" i="33"/>
  <c r="AG43" i="33" s="1"/>
  <c r="AG50" i="4" s="1"/>
  <c r="AF33" i="33"/>
  <c r="AF43" i="33" s="1"/>
  <c r="AF50" i="4" s="1"/>
  <c r="AE33" i="33"/>
  <c r="AP33" i="33"/>
  <c r="AP43" i="33" s="1"/>
  <c r="AN33" i="33"/>
  <c r="AN43" i="33" s="1"/>
  <c r="AN50" i="4" s="1"/>
  <c r="AM33" i="33"/>
  <c r="AL33" i="33"/>
  <c r="AL43" i="33" s="1"/>
  <c r="AL50" i="4" s="1"/>
  <c r="AK33" i="33"/>
  <c r="AD33" i="33"/>
  <c r="AD43" i="33" s="1"/>
  <c r="AD50" i="4" s="1"/>
  <c r="AD59" i="4" s="1"/>
  <c r="AB33" i="33"/>
  <c r="AA33" i="33"/>
  <c r="AA43" i="33" s="1"/>
  <c r="AA50" i="4" s="1"/>
  <c r="Z33" i="33"/>
  <c r="Z43" i="33" s="1"/>
  <c r="Y33" i="33"/>
  <c r="T33" i="33"/>
  <c r="U33" i="33"/>
  <c r="V33" i="33"/>
  <c r="X33" i="33"/>
  <c r="X43" i="33" s="1"/>
  <c r="X50" i="4" s="1"/>
  <c r="S33" i="33"/>
  <c r="N33" i="33"/>
  <c r="N43" i="33" s="1"/>
  <c r="N50" i="4" s="1"/>
  <c r="O33" i="33"/>
  <c r="P33" i="33"/>
  <c r="R33" i="33"/>
  <c r="M33" i="33"/>
  <c r="M43" i="33" s="1"/>
  <c r="M50" i="4" s="1"/>
  <c r="H33" i="33"/>
  <c r="I33" i="33"/>
  <c r="I43" i="33" s="1"/>
  <c r="I50" i="4" s="1"/>
  <c r="J33" i="33"/>
  <c r="J43" i="33" s="1"/>
  <c r="J50" i="4" s="1"/>
  <c r="G33" i="33"/>
  <c r="G43" i="33" s="1"/>
  <c r="D8" i="33"/>
  <c r="E8" i="33"/>
  <c r="D9" i="33"/>
  <c r="E9" i="33"/>
  <c r="D10" i="33"/>
  <c r="E10" i="33"/>
  <c r="D11" i="33"/>
  <c r="E11" i="33"/>
  <c r="D12" i="33"/>
  <c r="E12" i="33"/>
  <c r="D13" i="33"/>
  <c r="E13" i="33"/>
  <c r="D14" i="33"/>
  <c r="E14" i="33"/>
  <c r="D15" i="33"/>
  <c r="E15" i="33"/>
  <c r="D16" i="33"/>
  <c r="E16" i="33"/>
  <c r="D17" i="33"/>
  <c r="E17" i="33"/>
  <c r="D18" i="33"/>
  <c r="E18" i="33"/>
  <c r="D19" i="33"/>
  <c r="E19" i="33"/>
  <c r="D20" i="33"/>
  <c r="E20" i="33"/>
  <c r="D21" i="33"/>
  <c r="E21" i="33"/>
  <c r="D22" i="33"/>
  <c r="E22" i="33"/>
  <c r="D24" i="33"/>
  <c r="E24" i="33"/>
  <c r="D25" i="33"/>
  <c r="E25" i="33"/>
  <c r="D26" i="33"/>
  <c r="E26" i="33"/>
  <c r="D27" i="33"/>
  <c r="E27" i="33"/>
  <c r="D28" i="33"/>
  <c r="E28" i="33"/>
  <c r="D29" i="33"/>
  <c r="E29" i="33"/>
  <c r="D30" i="33"/>
  <c r="E30" i="33"/>
  <c r="D31" i="33"/>
  <c r="E31" i="33"/>
  <c r="D32" i="33"/>
  <c r="E32" i="33"/>
  <c r="E7" i="33"/>
  <c r="D7" i="33"/>
  <c r="J42" i="33"/>
  <c r="L42" i="33"/>
  <c r="L43" i="33" s="1"/>
  <c r="L50" i="4" s="1"/>
  <c r="L33" i="33"/>
  <c r="K48" i="4"/>
  <c r="Q48" i="4"/>
  <c r="W48" i="4"/>
  <c r="AC48" i="4"/>
  <c r="AI48" i="4"/>
  <c r="AO48" i="4"/>
  <c r="G38" i="38"/>
  <c r="G48" i="38" s="1"/>
  <c r="G48" i="4" s="1"/>
  <c r="H38" i="38"/>
  <c r="H48" i="38" s="1"/>
  <c r="H48" i="4" s="1"/>
  <c r="I38" i="38"/>
  <c r="G49" i="38" s="1"/>
  <c r="I48" i="38"/>
  <c r="I48" i="4" s="1"/>
  <c r="J38" i="38"/>
  <c r="J48" i="38" s="1"/>
  <c r="J48" i="4" s="1"/>
  <c r="L38" i="38"/>
  <c r="L48" i="38" s="1"/>
  <c r="L48" i="4" s="1"/>
  <c r="M38" i="38"/>
  <c r="M48" i="38" s="1"/>
  <c r="M48" i="4" s="1"/>
  <c r="N38" i="38"/>
  <c r="N48" i="38"/>
  <c r="N48" i="4" s="1"/>
  <c r="O38" i="38"/>
  <c r="O48" i="38" s="1"/>
  <c r="O48" i="4" s="1"/>
  <c r="P38" i="38"/>
  <c r="P48" i="38" s="1"/>
  <c r="P48" i="4" s="1"/>
  <c r="R38" i="38"/>
  <c r="R48" i="38" s="1"/>
  <c r="R48" i="4" s="1"/>
  <c r="S38" i="38"/>
  <c r="T38" i="38"/>
  <c r="U38" i="38"/>
  <c r="V38" i="38"/>
  <c r="X38" i="38"/>
  <c r="Y38" i="38"/>
  <c r="Z38" i="38"/>
  <c r="AA38" i="38"/>
  <c r="AB38" i="38"/>
  <c r="AD38" i="38"/>
  <c r="AE38" i="38"/>
  <c r="AF38" i="38"/>
  <c r="AG38" i="38"/>
  <c r="AH38" i="38"/>
  <c r="AJ38" i="38"/>
  <c r="AK38" i="38"/>
  <c r="AL38" i="38"/>
  <c r="AM38" i="38"/>
  <c r="AN38" i="38"/>
  <c r="AP38" i="38"/>
  <c r="D34" i="38"/>
  <c r="E34" i="38"/>
  <c r="D35" i="38"/>
  <c r="E35" i="38"/>
  <c r="D36" i="38"/>
  <c r="E36" i="38"/>
  <c r="D37" i="38"/>
  <c r="E37" i="38"/>
  <c r="E33" i="38"/>
  <c r="D33" i="38"/>
  <c r="D30" i="38"/>
  <c r="E30" i="38"/>
  <c r="D31" i="38"/>
  <c r="E31" i="38"/>
  <c r="D32" i="38"/>
  <c r="E32" i="38"/>
  <c r="D29" i="38"/>
  <c r="E29" i="38"/>
  <c r="D27" i="38"/>
  <c r="E27" i="38"/>
  <c r="D28" i="38"/>
  <c r="E28" i="38"/>
  <c r="D25" i="38"/>
  <c r="E25" i="38"/>
  <c r="D26" i="38"/>
  <c r="E26" i="38"/>
  <c r="D21" i="38"/>
  <c r="E21" i="38"/>
  <c r="D23" i="38"/>
  <c r="E23" i="38"/>
  <c r="D24" i="38"/>
  <c r="E24" i="38"/>
  <c r="D19" i="38"/>
  <c r="E19" i="38"/>
  <c r="D20" i="38"/>
  <c r="E20" i="38"/>
  <c r="D16" i="38"/>
  <c r="E16" i="38"/>
  <c r="D17" i="38"/>
  <c r="E17" i="38"/>
  <c r="D18" i="38"/>
  <c r="E18" i="38"/>
  <c r="D14" i="38"/>
  <c r="E14" i="38"/>
  <c r="D15" i="38"/>
  <c r="E15" i="38"/>
  <c r="D13" i="38"/>
  <c r="E13" i="38"/>
  <c r="D9" i="38"/>
  <c r="E9" i="38"/>
  <c r="D8" i="38"/>
  <c r="E8" i="38"/>
  <c r="D10" i="38"/>
  <c r="E10" i="38"/>
  <c r="D11" i="38"/>
  <c r="E11" i="38"/>
  <c r="D12" i="38"/>
  <c r="E12" i="38"/>
  <c r="E7" i="38"/>
  <c r="D7" i="38"/>
  <c r="D38" i="38" s="1"/>
  <c r="D48" i="38" s="1"/>
  <c r="D48" i="4" s="1"/>
  <c r="D40" i="13"/>
  <c r="D41" i="13"/>
  <c r="D42" i="13"/>
  <c r="D43" i="13"/>
  <c r="D44" i="13"/>
  <c r="D39" i="13"/>
  <c r="D29" i="13"/>
  <c r="D30" i="13"/>
  <c r="D31" i="13"/>
  <c r="D32" i="13"/>
  <c r="D33" i="13"/>
  <c r="D28" i="13"/>
  <c r="D7" i="13"/>
  <c r="D8" i="13"/>
  <c r="D9" i="13"/>
  <c r="D10" i="13"/>
  <c r="D11" i="13"/>
  <c r="D13" i="13"/>
  <c r="D14" i="13"/>
  <c r="D16" i="13"/>
  <c r="D17" i="13"/>
  <c r="D18" i="13"/>
  <c r="D12" i="13"/>
  <c r="D19" i="13"/>
  <c r="D6" i="13"/>
  <c r="D31" i="4"/>
  <c r="D32" i="4"/>
  <c r="D33" i="4"/>
  <c r="D34" i="4"/>
  <c r="D35" i="4"/>
  <c r="D36" i="4"/>
  <c r="D37" i="4"/>
  <c r="D38" i="4"/>
  <c r="D39" i="4"/>
  <c r="D40" i="4"/>
  <c r="D43" i="4"/>
  <c r="D44" i="4"/>
  <c r="D45" i="4"/>
  <c r="E40" i="13"/>
  <c r="E41" i="13"/>
  <c r="E42" i="13"/>
  <c r="E43" i="13"/>
  <c r="E44" i="13"/>
  <c r="E39" i="13"/>
  <c r="E29" i="13"/>
  <c r="E30" i="13"/>
  <c r="E31" i="13"/>
  <c r="E32" i="13"/>
  <c r="E33" i="13"/>
  <c r="E28" i="13"/>
  <c r="E7" i="13"/>
  <c r="E8" i="13"/>
  <c r="E9" i="13"/>
  <c r="E10" i="13"/>
  <c r="E11" i="13"/>
  <c r="E13" i="13"/>
  <c r="E14" i="13"/>
  <c r="E16" i="13"/>
  <c r="E17" i="13"/>
  <c r="E18" i="13"/>
  <c r="E12" i="13"/>
  <c r="E19" i="13"/>
  <c r="E6" i="13"/>
  <c r="W47" i="4"/>
  <c r="AC47" i="4"/>
  <c r="AI47" i="4"/>
  <c r="AO47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T47" i="38"/>
  <c r="S49" i="38" s="1"/>
  <c r="U47" i="38"/>
  <c r="V47" i="38"/>
  <c r="X47" i="38"/>
  <c r="Y47" i="38"/>
  <c r="Z47" i="38"/>
  <c r="AA47" i="38"/>
  <c r="AB47" i="38"/>
  <c r="AD47" i="38"/>
  <c r="AE47" i="38"/>
  <c r="AF47" i="38"/>
  <c r="AG47" i="38"/>
  <c r="AH47" i="38"/>
  <c r="AJ47" i="38"/>
  <c r="AK47" i="38"/>
  <c r="AL47" i="38"/>
  <c r="AM47" i="38"/>
  <c r="AP47" i="38"/>
  <c r="S47" i="38"/>
  <c r="AM45" i="13"/>
  <c r="AA45" i="13"/>
  <c r="O45" i="13"/>
  <c r="AG45" i="13"/>
  <c r="U45" i="13"/>
  <c r="I45" i="13"/>
  <c r="AP45" i="13"/>
  <c r="AN45" i="13"/>
  <c r="AL45" i="13"/>
  <c r="AK45" i="13"/>
  <c r="AJ45" i="13"/>
  <c r="AH45" i="13"/>
  <c r="AF45" i="13"/>
  <c r="AE45" i="13"/>
  <c r="AD45" i="13"/>
  <c r="AB45" i="13"/>
  <c r="Z45" i="13"/>
  <c r="Y45" i="13"/>
  <c r="X45" i="13"/>
  <c r="V45" i="13"/>
  <c r="T45" i="13"/>
  <c r="S45" i="13"/>
  <c r="R45" i="13"/>
  <c r="P45" i="13"/>
  <c r="N45" i="13"/>
  <c r="M45" i="13"/>
  <c r="L45" i="13"/>
  <c r="J45" i="13"/>
  <c r="H45" i="13"/>
  <c r="G45" i="13"/>
  <c r="F45" i="13"/>
  <c r="G34" i="13"/>
  <c r="G20" i="13" s="1"/>
  <c r="G21" i="13" s="1"/>
  <c r="F34" i="13"/>
  <c r="AE36" i="41"/>
  <c r="AE53" i="4" s="1"/>
  <c r="U36" i="41"/>
  <c r="U53" i="4" s="1"/>
  <c r="AG41" i="31"/>
  <c r="AG51" i="4" s="1"/>
  <c r="Y52" i="4"/>
  <c r="AH36" i="42"/>
  <c r="AH54" i="4" s="1"/>
  <c r="AP48" i="38"/>
  <c r="AP48" i="4" s="1"/>
  <c r="L41" i="31"/>
  <c r="L51" i="4" s="1"/>
  <c r="U48" i="38"/>
  <c r="U48" i="4" s="1"/>
  <c r="AM36" i="42"/>
  <c r="AM54" i="4" s="1"/>
  <c r="AF41" i="31"/>
  <c r="AF51" i="4" s="1"/>
  <c r="M36" i="42"/>
  <c r="M54" i="4" s="1"/>
  <c r="S41" i="31"/>
  <c r="Y48" i="38"/>
  <c r="Y48" i="4" s="1"/>
  <c r="I36" i="42"/>
  <c r="I54" i="4" s="1"/>
  <c r="AL36" i="42"/>
  <c r="AL54" i="4" s="1"/>
  <c r="G36" i="42"/>
  <c r="G54" i="4" s="1"/>
  <c r="AP36" i="42"/>
  <c r="AP54" i="4" s="1"/>
  <c r="M36" i="41"/>
  <c r="AP36" i="41"/>
  <c r="AP53" i="4"/>
  <c r="AF36" i="41"/>
  <c r="AF53" i="4" s="1"/>
  <c r="T36" i="42"/>
  <c r="T54" i="4" s="1"/>
  <c r="U36" i="42"/>
  <c r="U54" i="4" s="1"/>
  <c r="AJ36" i="41"/>
  <c r="AJ53" i="4" s="1"/>
  <c r="AJ63" i="4" s="1"/>
  <c r="Z36" i="41"/>
  <c r="Z53" i="4" s="1"/>
  <c r="AN36" i="42"/>
  <c r="AN54" i="4" s="1"/>
  <c r="J36" i="42"/>
  <c r="J54" i="4" s="1"/>
  <c r="Y36" i="42"/>
  <c r="AN36" i="41"/>
  <c r="AN53" i="4"/>
  <c r="AD36" i="42"/>
  <c r="AD54" i="4" s="1"/>
  <c r="L36" i="41"/>
  <c r="L53" i="4"/>
  <c r="L63" i="4" s="1"/>
  <c r="V48" i="38"/>
  <c r="V48" i="4" s="1"/>
  <c r="AE48" i="38"/>
  <c r="AE48" i="4" s="1"/>
  <c r="H41" i="31"/>
  <c r="H51" i="4" s="1"/>
  <c r="AJ48" i="38"/>
  <c r="AJ48" i="4" s="1"/>
  <c r="O43" i="33"/>
  <c r="O50" i="4" s="1"/>
  <c r="H43" i="33"/>
  <c r="H50" i="4" s="1"/>
  <c r="S43" i="33"/>
  <c r="S50" i="4" s="1"/>
  <c r="P43" i="33"/>
  <c r="P50" i="4" s="1"/>
  <c r="E33" i="33"/>
  <c r="E42" i="33"/>
  <c r="AH48" i="38"/>
  <c r="AH48" i="4" s="1"/>
  <c r="AG48" i="38"/>
  <c r="AG48" i="4" s="1"/>
  <c r="AN48" i="38"/>
  <c r="AN48" i="4" s="1"/>
  <c r="E47" i="38"/>
  <c r="AK52" i="4"/>
  <c r="S34" i="18"/>
  <c r="S51" i="4"/>
  <c r="N54" i="4" l="1"/>
  <c r="M64" i="4" s="1"/>
  <c r="M37" i="42"/>
  <c r="G44" i="33"/>
  <c r="G50" i="4"/>
  <c r="S54" i="4"/>
  <c r="S37" i="42"/>
  <c r="AE54" i="4"/>
  <c r="AE64" i="4" s="1"/>
  <c r="AE37" i="42"/>
  <c r="AD62" i="4"/>
  <c r="AK48" i="38"/>
  <c r="AK48" i="4" s="1"/>
  <c r="Z41" i="31"/>
  <c r="AK49" i="38"/>
  <c r="AD64" i="4"/>
  <c r="Z48" i="38"/>
  <c r="Z48" i="4" s="1"/>
  <c r="V43" i="33"/>
  <c r="V50" i="4" s="1"/>
  <c r="AK43" i="33"/>
  <c r="AK50" i="4" s="1"/>
  <c r="AH43" i="33"/>
  <c r="AH50" i="4" s="1"/>
  <c r="AJ43" i="33"/>
  <c r="AJ50" i="4" s="1"/>
  <c r="AK41" i="31"/>
  <c r="AB41" i="31"/>
  <c r="AB51" i="4" s="1"/>
  <c r="Y36" i="41"/>
  <c r="Y53" i="4" s="1"/>
  <c r="Y63" i="4" s="1"/>
  <c r="O36" i="41"/>
  <c r="O53" i="4" s="1"/>
  <c r="AG36" i="41"/>
  <c r="AG53" i="4" s="1"/>
  <c r="AE63" i="4" s="1"/>
  <c r="N36" i="41"/>
  <c r="N53" i="4" s="1"/>
  <c r="E35" i="41"/>
  <c r="AB48" i="38"/>
  <c r="AB48" i="4" s="1"/>
  <c r="M49" i="38"/>
  <c r="Y34" i="18"/>
  <c r="E45" i="13"/>
  <c r="D34" i="13"/>
  <c r="D20" i="13" s="1"/>
  <c r="D21" i="13" s="1"/>
  <c r="D47" i="4" s="1"/>
  <c r="D45" i="13"/>
  <c r="AF48" i="38"/>
  <c r="AF48" i="4" s="1"/>
  <c r="T43" i="33"/>
  <c r="T50" i="4" s="1"/>
  <c r="S60" i="4" s="1"/>
  <c r="AM43" i="33"/>
  <c r="AB43" i="33"/>
  <c r="AB50" i="4" s="1"/>
  <c r="AD41" i="31"/>
  <c r="AD51" i="4" s="1"/>
  <c r="AD60" i="4" s="1"/>
  <c r="AD57" i="4"/>
  <c r="AL48" i="38"/>
  <c r="AL48" i="4" s="1"/>
  <c r="E34" i="13"/>
  <c r="E20" i="13" s="1"/>
  <c r="E21" i="13" s="1"/>
  <c r="E47" i="4" s="1"/>
  <c r="S48" i="38"/>
  <c r="S48" i="4" s="1"/>
  <c r="S58" i="4" s="1"/>
  <c r="AM41" i="31"/>
  <c r="AM51" i="4" s="1"/>
  <c r="L62" i="4"/>
  <c r="X36" i="42"/>
  <c r="E37" i="46"/>
  <c r="E55" i="4" s="1"/>
  <c r="AH41" i="31"/>
  <c r="AH51" i="4" s="1"/>
  <c r="AE61" i="4" s="1"/>
  <c r="Y37" i="42"/>
  <c r="AE34" i="18"/>
  <c r="U43" i="33"/>
  <c r="U50" i="4" s="1"/>
  <c r="AE43" i="33"/>
  <c r="AE44" i="33" s="1"/>
  <c r="N41" i="31"/>
  <c r="N51" i="4" s="1"/>
  <c r="E33" i="18"/>
  <c r="E52" i="4" s="1"/>
  <c r="D33" i="18"/>
  <c r="D52" i="4" s="1"/>
  <c r="AD63" i="4"/>
  <c r="AB36" i="41"/>
  <c r="AB53" i="4" s="1"/>
  <c r="E26" i="41"/>
  <c r="AJ60" i="4"/>
  <c r="AJ59" i="4"/>
  <c r="R65" i="4"/>
  <c r="R60" i="4"/>
  <c r="R63" i="4"/>
  <c r="AJ57" i="4"/>
  <c r="D37" i="46"/>
  <c r="D55" i="4" s="1"/>
  <c r="AE38" i="46"/>
  <c r="G37" i="42"/>
  <c r="Y54" i="4"/>
  <c r="Y64" i="4" s="1"/>
  <c r="AK37" i="41"/>
  <c r="S37" i="41"/>
  <c r="G37" i="41"/>
  <c r="M53" i="4"/>
  <c r="AL53" i="4"/>
  <c r="G34" i="18"/>
  <c r="AK34" i="18"/>
  <c r="M34" i="18"/>
  <c r="E40" i="31"/>
  <c r="E41" i="31" s="1"/>
  <c r="E51" i="4" s="1"/>
  <c r="Z51" i="4"/>
  <c r="Y61" i="4" s="1"/>
  <c r="Y42" i="31"/>
  <c r="D33" i="31"/>
  <c r="D41" i="31" s="1"/>
  <c r="D51" i="4" s="1"/>
  <c r="D33" i="33"/>
  <c r="D43" i="33" s="1"/>
  <c r="D50" i="4" s="1"/>
  <c r="Y44" i="33"/>
  <c r="Z50" i="4"/>
  <c r="Y60" i="4" s="1"/>
  <c r="E43" i="33"/>
  <c r="E50" i="4" s="1"/>
  <c r="M44" i="33"/>
  <c r="G49" i="4"/>
  <c r="S38" i="45"/>
  <c r="AK38" i="45"/>
  <c r="M38" i="45"/>
  <c r="AA48" i="38"/>
  <c r="AA48" i="4" s="1"/>
  <c r="AM48" i="38"/>
  <c r="AM48" i="4" s="1"/>
  <c r="AK58" i="4" s="1"/>
  <c r="AE49" i="38"/>
  <c r="AD48" i="38"/>
  <c r="AD48" i="4" s="1"/>
  <c r="AD58" i="4" s="1"/>
  <c r="Y49" i="38"/>
  <c r="T48" i="38"/>
  <c r="T48" i="4" s="1"/>
  <c r="X48" i="38"/>
  <c r="X48" i="4" s="1"/>
  <c r="E38" i="38"/>
  <c r="E48" i="38" s="1"/>
  <c r="E48" i="4" s="1"/>
  <c r="S62" i="4"/>
  <c r="Y62" i="4"/>
  <c r="AP58" i="4"/>
  <c r="E8" i="4"/>
  <c r="E61" i="4" s="1"/>
  <c r="L47" i="4"/>
  <c r="L57" i="4" s="1"/>
  <c r="L58" i="4"/>
  <c r="X58" i="4"/>
  <c r="AJ58" i="4"/>
  <c r="R58" i="4"/>
  <c r="AP64" i="4"/>
  <c r="L59" i="4"/>
  <c r="AK63" i="4"/>
  <c r="L64" i="4"/>
  <c r="D8" i="4"/>
  <c r="AE62" i="4"/>
  <c r="AJ62" i="4"/>
  <c r="X60" i="4"/>
  <c r="X59" i="4"/>
  <c r="L60" i="4"/>
  <c r="X57" i="4"/>
  <c r="M65" i="4"/>
  <c r="AK65" i="4"/>
  <c r="AP63" i="4"/>
  <c r="AP57" i="4"/>
  <c r="AP62" i="4"/>
  <c r="AJ61" i="4"/>
  <c r="X61" i="4"/>
  <c r="G60" i="4"/>
  <c r="AP51" i="4"/>
  <c r="AP60" i="4" s="1"/>
  <c r="M60" i="4"/>
  <c r="AP50" i="4"/>
  <c r="AP59" i="4" s="1"/>
  <c r="M58" i="4"/>
  <c r="M62" i="4"/>
  <c r="AK62" i="4"/>
  <c r="S59" i="4"/>
  <c r="AK59" i="4"/>
  <c r="P51" i="4"/>
  <c r="M61" i="4" s="1"/>
  <c r="M42" i="31"/>
  <c r="U51" i="4"/>
  <c r="S61" i="4" s="1"/>
  <c r="S42" i="31"/>
  <c r="AK51" i="4"/>
  <c r="X54" i="4"/>
  <c r="X64" i="4" s="1"/>
  <c r="Y22" i="13"/>
  <c r="Y47" i="4"/>
  <c r="Y57" i="4" s="1"/>
  <c r="AP61" i="4"/>
  <c r="G47" i="4"/>
  <c r="G22" i="13"/>
  <c r="G62" i="4"/>
  <c r="R62" i="4"/>
  <c r="R61" i="4"/>
  <c r="AK54" i="4"/>
  <c r="AK64" i="4" s="1"/>
  <c r="AK37" i="42"/>
  <c r="P47" i="4"/>
  <c r="M57" i="4" s="1"/>
  <c r="M22" i="13"/>
  <c r="G59" i="4"/>
  <c r="M59" i="4"/>
  <c r="AE59" i="4"/>
  <c r="G65" i="4"/>
  <c r="AE65" i="4"/>
  <c r="G63" i="4"/>
  <c r="G58" i="4"/>
  <c r="G42" i="31"/>
  <c r="J51" i="4"/>
  <c r="G61" i="4" s="1"/>
  <c r="G64" i="4"/>
  <c r="AE47" i="4"/>
  <c r="AE57" i="4" s="1"/>
  <c r="AE22" i="13"/>
  <c r="R47" i="4"/>
  <c r="R57" i="4" s="1"/>
  <c r="AE58" i="4"/>
  <c r="S65" i="4"/>
  <c r="Y65" i="4"/>
  <c r="AM50" i="4"/>
  <c r="AK60" i="4" s="1"/>
  <c r="AM47" i="4"/>
  <c r="AK57" i="4" s="1"/>
  <c r="AK22" i="13"/>
  <c r="S47" i="4"/>
  <c r="S57" i="4" s="1"/>
  <c r="S22" i="13"/>
  <c r="Y58" i="4"/>
  <c r="S64" i="4"/>
  <c r="S63" i="4"/>
  <c r="Y59" i="4"/>
  <c r="AD61" i="4"/>
  <c r="AE38" i="45"/>
  <c r="G38" i="46"/>
  <c r="M38" i="46"/>
  <c r="Y38" i="46"/>
  <c r="AP65" i="4"/>
  <c r="S38" i="46"/>
  <c r="AK38" i="46"/>
  <c r="X65" i="4"/>
  <c r="L61" i="4"/>
  <c r="L65" i="4"/>
  <c r="AJ65" i="4"/>
  <c r="E36" i="41" l="1"/>
  <c r="E53" i="4" s="1"/>
  <c r="E63" i="4" s="1"/>
  <c r="S44" i="33"/>
  <c r="AE50" i="4"/>
  <c r="AE60" i="4" s="1"/>
  <c r="M37" i="41"/>
  <c r="AK44" i="33"/>
  <c r="AE37" i="41"/>
  <c r="AE42" i="31"/>
  <c r="AK42" i="31"/>
  <c r="AK61" i="4"/>
  <c r="Y37" i="41"/>
  <c r="E62" i="4"/>
  <c r="M63" i="4"/>
  <c r="E64" i="4"/>
  <c r="E60" i="4"/>
  <c r="E57" i="4"/>
  <c r="E65" i="4"/>
  <c r="E58" i="4"/>
  <c r="E59" i="4"/>
  <c r="D64" i="4"/>
  <c r="D62" i="4"/>
  <c r="D63" i="4"/>
  <c r="D57" i="4"/>
  <c r="D60" i="4"/>
  <c r="D61" i="4"/>
  <c r="D59" i="4"/>
  <c r="D58" i="4"/>
  <c r="D65" i="4"/>
  <c r="G57" i="4"/>
</calcChain>
</file>

<file path=xl/sharedStrings.xml><?xml version="1.0" encoding="utf-8"?>
<sst xmlns="http://schemas.openxmlformats.org/spreadsheetml/2006/main" count="2685" uniqueCount="636">
  <si>
    <t>LP.</t>
  </si>
  <si>
    <t>KOD</t>
  </si>
  <si>
    <t>NAZWA PRZEDMIOTU</t>
  </si>
  <si>
    <t>ECTS</t>
  </si>
  <si>
    <t>W</t>
  </si>
  <si>
    <t>Ć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</si>
  <si>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</si>
  <si>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</si>
  <si>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</si>
  <si>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</si>
  <si>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</si>
  <si>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</si>
  <si>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</si>
  <si>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</si>
  <si>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</si>
  <si>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</si>
  <si>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</si>
  <si>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</si>
  <si>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</si>
  <si>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</si>
  <si>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</si>
  <si>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</si>
  <si>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</si>
  <si>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</si>
  <si>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</si>
  <si>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</si>
  <si>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</si>
  <si>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</si>
  <si>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</si>
  <si>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</si>
  <si>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</si>
  <si>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</si>
  <si>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</si>
  <si>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TYP STUDIÓW:</t>
  </si>
  <si>
    <t>KIERUNEK:</t>
  </si>
  <si>
    <t xml:space="preserve">CZAS TRWANIA </t>
  </si>
  <si>
    <t xml:space="preserve">P E D A G O G I K A             </t>
  </si>
  <si>
    <t>Wprowadzenie do socjologii</t>
  </si>
  <si>
    <t>Wstęp do pedagogiki</t>
  </si>
  <si>
    <t>Teoretyczne podstawy wychowania</t>
  </si>
  <si>
    <t>Wprowadzenie do psychologii</t>
  </si>
  <si>
    <t>E</t>
  </si>
  <si>
    <t>Filozoficzne podstawy pedagogiki</t>
  </si>
  <si>
    <t>Metody i techniki badań pedagogicznych</t>
  </si>
  <si>
    <t>Podstawy dydaktyki ogólnej</t>
  </si>
  <si>
    <t>Pedagogika społeczna</t>
  </si>
  <si>
    <t>Biomedyczne podstawy rozwoju i wychowania</t>
  </si>
  <si>
    <t>Doktryny pedagogiczne</t>
  </si>
  <si>
    <t>Współczesne teorie wychowania</t>
  </si>
  <si>
    <t>Media w edukacji</t>
  </si>
  <si>
    <t>Liczba godzin</t>
  </si>
  <si>
    <t>Forma zal</t>
  </si>
  <si>
    <t>Forma zajęć</t>
  </si>
  <si>
    <t>SEMESTR 1</t>
  </si>
  <si>
    <t>SEMESTR 2</t>
  </si>
  <si>
    <t>SEMESTR 3</t>
  </si>
  <si>
    <t>SEMESTR 4</t>
  </si>
  <si>
    <t>SEMESTR 5</t>
  </si>
  <si>
    <t>SEMESTR 6</t>
  </si>
  <si>
    <t>Wychowanie fizyczne</t>
  </si>
  <si>
    <t>Wybrane zagadnienia z filozofii i etyki</t>
  </si>
  <si>
    <t>Socjologia mediów</t>
  </si>
  <si>
    <t>Pedagogika opiekuńczo-wychowawcza i profilaktyka</t>
  </si>
  <si>
    <t>6 semestrów</t>
  </si>
  <si>
    <t>Zo</t>
  </si>
  <si>
    <t>Techniki komunikacji językowej i kultura mowy</t>
  </si>
  <si>
    <t>Pedagogika zabawy</t>
  </si>
  <si>
    <t>Teorie edukacji kulturalnej</t>
  </si>
  <si>
    <t>Teorie kultury i animacji</t>
  </si>
  <si>
    <t>Techniki komputerowe  w instytucjach kultury</t>
  </si>
  <si>
    <t>Metodyka animacji kultury</t>
  </si>
  <si>
    <t xml:space="preserve">Wiedza o kulturze popularnej </t>
  </si>
  <si>
    <t xml:space="preserve">Instytucje kultury </t>
  </si>
  <si>
    <t xml:space="preserve"> </t>
  </si>
  <si>
    <t>ZO</t>
  </si>
  <si>
    <t>E/ZO</t>
  </si>
  <si>
    <t>Emisja głosu</t>
  </si>
  <si>
    <t>Pedagogika medialna</t>
  </si>
  <si>
    <t>Edytorstwo komputerowe</t>
  </si>
  <si>
    <t>Grafika komputerowa</t>
  </si>
  <si>
    <t>Medialne mechanizmy reklamy</t>
  </si>
  <si>
    <t xml:space="preserve">Multimedialne technologie informacyjne I </t>
  </si>
  <si>
    <t>Teoria komunikowania</t>
  </si>
  <si>
    <t>Multimedialne technologie informacyjne II</t>
  </si>
  <si>
    <t>ZO/ZO</t>
  </si>
  <si>
    <t>Z/ZO</t>
  </si>
  <si>
    <t>Podstawy nauczania matematyki</t>
  </si>
  <si>
    <t>Logopedia</t>
  </si>
  <si>
    <t>Terapia pedagogiczna</t>
  </si>
  <si>
    <t>Niedostosowanie społeczne</t>
  </si>
  <si>
    <t>Metodyka pracy  wychowawczo - opiekuńczej  I</t>
  </si>
  <si>
    <t>Metodyka pracy  wychowawczo - opiekuńczej  II</t>
  </si>
  <si>
    <t>Pedagogika opiekuńcza</t>
  </si>
  <si>
    <t>Biblioterapia</t>
  </si>
  <si>
    <t>Pedagogika rodziny</t>
  </si>
  <si>
    <t xml:space="preserve">Problemy opieki i wychowania w instytucjach  </t>
  </si>
  <si>
    <t>Profilaktyka społeczna</t>
  </si>
  <si>
    <t>Komunikacja i trening interpersonalny</t>
  </si>
  <si>
    <t>Metodyka pracy z rodziną</t>
  </si>
  <si>
    <t>Metodyka pracy w świetlicy</t>
  </si>
  <si>
    <t xml:space="preserve">Metodyka pracy z  dziećmi niedostosowanymi społecznie </t>
  </si>
  <si>
    <t>Praca z dzieckiem niepełnosprawnym</t>
  </si>
  <si>
    <t>Rola i zadania pedagoga szkolnego</t>
  </si>
  <si>
    <t>Diagnoza pedagogiczna</t>
  </si>
  <si>
    <t>Konstruowanie programów profilaktycznych</t>
  </si>
  <si>
    <t>Wybrane problemy prawa rodzinnego</t>
  </si>
  <si>
    <t>Socjoterapia</t>
  </si>
  <si>
    <t>Organizacja zajęć profilaktycznych w środowisku lokalnym</t>
  </si>
  <si>
    <t>Opieka i pomoc osobom starszym</t>
  </si>
  <si>
    <t>Pedagogika resocjalizacyjna</t>
  </si>
  <si>
    <t>Diagnoza resocjalizacyjna</t>
  </si>
  <si>
    <t xml:space="preserve">Pedagogika penitencjarna </t>
  </si>
  <si>
    <t>Poradnictwo i orzecznictwo psychopedagogiczne</t>
  </si>
  <si>
    <t>Komputer w badaniach społecznych</t>
  </si>
  <si>
    <t>Podstawy pracy z rodziną dysfunkcyjną</t>
  </si>
  <si>
    <t>Psychologia kliniczna</t>
  </si>
  <si>
    <t>Wybrane aspekty kryminologii</t>
  </si>
  <si>
    <t>Psychoterapia</t>
  </si>
  <si>
    <t xml:space="preserve">Projekt korekcyjny </t>
  </si>
  <si>
    <t>Pedagogika seksualna</t>
  </si>
  <si>
    <t>Poradnictwo seksualne</t>
  </si>
  <si>
    <t xml:space="preserve">Pedagogika  specjalna </t>
  </si>
  <si>
    <t>Zal</t>
  </si>
  <si>
    <t>Psychologia społeczna i wychowania</t>
  </si>
  <si>
    <t>Psychologia zdrowia i psychopatologia</t>
  </si>
  <si>
    <t>Metodyka terapii uzależnień</t>
  </si>
  <si>
    <t>Przetwarzanie w chmurze</t>
  </si>
  <si>
    <t>x</t>
  </si>
  <si>
    <t>Socjologia rodziny</t>
  </si>
  <si>
    <t>Metodyka edukacji językowej w przedszkolu</t>
  </si>
  <si>
    <t>Metodyka edukacji matematycznej w przedszkolu</t>
  </si>
  <si>
    <t>Metodyka edukacji przyrodniczej i społecznej w przedszkolu</t>
  </si>
  <si>
    <t>Metodyka edukacji polonistycznej w klasach I-III</t>
  </si>
  <si>
    <t>Metodyka edukacji matematycznej w kl. I-III</t>
  </si>
  <si>
    <t>Metodyka edukacji przyrodniczej i społecznej w klasach I-III</t>
  </si>
  <si>
    <t>Metodyka  zajęć komputerowych</t>
  </si>
  <si>
    <t>Psychologia rozwoju człowieka w ciągu życia</t>
  </si>
  <si>
    <t>Wychowanie w różnych religiach i kulturach</t>
  </si>
  <si>
    <t>Projektowanie szkoleń edukacyjnych</t>
  </si>
  <si>
    <t>Współpraca i komunikacja w grupie, instytucji i środowisku</t>
  </si>
  <si>
    <t>Współczesne tendencje w organizacji i kierowaniu placówkami edukacyjnymi</t>
  </si>
  <si>
    <t>Podstawy działalności kuratora sądowego</t>
  </si>
  <si>
    <t>Pedagogiczne zagrożenia medialne i ich profilaktyka</t>
  </si>
  <si>
    <t>pierwszego stopnia</t>
  </si>
  <si>
    <t>Procedury pozyskiwania środków finansowych w edukacji</t>
  </si>
  <si>
    <t>Praktyka pedagogiczna</t>
  </si>
  <si>
    <t>05.9-WP-PEDP-WDP</t>
  </si>
  <si>
    <t>Wprowadzenie do pedeutologii</t>
  </si>
  <si>
    <t>14.2-WP-PEDP-WS</t>
  </si>
  <si>
    <t>14.4-WP-PEDP-WPS</t>
  </si>
  <si>
    <t>05.7-WP-PEDP-HW</t>
  </si>
  <si>
    <t>05.0-WP-PEDP-BIOM</t>
  </si>
  <si>
    <t>05.0-WP-PEDP-WPED</t>
  </si>
  <si>
    <t>05.7-WP-PEDP-TPW</t>
  </si>
  <si>
    <t>16.1-WP-PEDP-WF</t>
  </si>
  <si>
    <t>08.1-WP-PEDP-FIL</t>
  </si>
  <si>
    <t>14.4-WP-PEDP-PSRO</t>
  </si>
  <si>
    <t>05.0-WP-PEDP-DPED</t>
  </si>
  <si>
    <t>11.3-WP-PEDP-TI</t>
  </si>
  <si>
    <t>05.0-WP-PEDP-FPP</t>
  </si>
  <si>
    <t>05.7-WP-PEDP-WTW</t>
  </si>
  <si>
    <t>05.0-WP-PEDP-PDO</t>
  </si>
  <si>
    <t>05.7-WP-PEDP-PEDS</t>
  </si>
  <si>
    <t>05.9-WP-PEDP-EDSX</t>
  </si>
  <si>
    <t>05.0-WP-PEDP-MWED</t>
  </si>
  <si>
    <t>05.9-WP-PEDP-MBP</t>
  </si>
  <si>
    <t>05.0-WP-PEDP-WTO</t>
  </si>
  <si>
    <t>14.2-WP-PEDP-SE</t>
  </si>
  <si>
    <t>14.2-WP-PEDP-SK</t>
  </si>
  <si>
    <t>14.2-WP-PEDP-SR</t>
  </si>
  <si>
    <t>14.4-WP-PEDP-PZP</t>
  </si>
  <si>
    <t>05.8-WP-PEDP-PSW</t>
  </si>
  <si>
    <t>14.9-WP-PEDP-PPŚF</t>
  </si>
  <si>
    <t xml:space="preserve">05.9-WP-PEDP-REL </t>
  </si>
  <si>
    <t>05.9-WP-PEDP-SZE</t>
  </si>
  <si>
    <t>05.0-WP-PEDP-JZJS</t>
  </si>
  <si>
    <t>05.0-WP-PEDP-WiK</t>
  </si>
  <si>
    <t>05.0-WP-PEDP-PP</t>
  </si>
  <si>
    <t>Taniec w kulturze</t>
  </si>
  <si>
    <t>Fotografia w kulturze</t>
  </si>
  <si>
    <t>Projekt animacyjny</t>
  </si>
  <si>
    <t>Laboratorium teatru</t>
  </si>
  <si>
    <t>Animacja twórczości dziecięcej</t>
  </si>
  <si>
    <t>Moduł specjalności artystycznej*</t>
  </si>
  <si>
    <t>Taniec</t>
  </si>
  <si>
    <t>Taniec I Techniki tańca i ruchu</t>
  </si>
  <si>
    <t>Taniec II Współczesne formy tańca</t>
  </si>
  <si>
    <t>Taniec III Teatr tańca</t>
  </si>
  <si>
    <t>Taniec IV Metodyka pracy z zespołem tanecznym</t>
  </si>
  <si>
    <t>Taniec V - Etiudy taneczne - dyplom artystyczny</t>
  </si>
  <si>
    <t>Taniec VI - Warsztaty taneczno-pedagogiczne</t>
  </si>
  <si>
    <t>Razem</t>
  </si>
  <si>
    <t>Fotografia</t>
  </si>
  <si>
    <t>Fotografia I - Wprowadzenie do sztuki fotografii</t>
  </si>
  <si>
    <t>Fotografia II - Warsztat fotografii cyfrowej</t>
  </si>
  <si>
    <t>Fotografia III - Fotografia w działaniach animacyjnych</t>
  </si>
  <si>
    <t>Fotografia IV - Fotografia dokumentalna i reportażowa</t>
  </si>
  <si>
    <t>Fotografia V - Laboratorium fotografii - dyplom artystyczny</t>
  </si>
  <si>
    <t>Fotografia VI - Warsztaty fotograficzno-pedagogiczne</t>
  </si>
  <si>
    <t>03.9-WP-PEDP-TaWK</t>
  </si>
  <si>
    <t>03.3-WP-PEDP-FwK</t>
  </si>
  <si>
    <t>14.7-WP-PEDP-TKA</t>
  </si>
  <si>
    <t>14.7-WP-PEDP-IK</t>
  </si>
  <si>
    <t>11.3-WP-PEDP-TKIK</t>
  </si>
  <si>
    <t>14.7-WP-PEDP-MAK</t>
  </si>
  <si>
    <t>03.9-WP-PEDP-PrAn</t>
  </si>
  <si>
    <t>03.3-WP-PEDP-LABT</t>
  </si>
  <si>
    <t>03.3-WP-PEDP-ATD</t>
  </si>
  <si>
    <t>14.7-WP-PEDP-PopK</t>
  </si>
  <si>
    <t>14.7-WP-PEDP-TEK</t>
  </si>
  <si>
    <t>03.9-WP-PEDP-TTiR</t>
  </si>
  <si>
    <t>03.9-WP-PEDP-WFT</t>
  </si>
  <si>
    <t>03.9-WP-PEDP-TeTa</t>
  </si>
  <si>
    <t>03.9-WP-PEDP-MPzZT</t>
  </si>
  <si>
    <t>03.9-WP-PEDP-ETArt</t>
  </si>
  <si>
    <t>03.9-WP-PEDP-WTP</t>
  </si>
  <si>
    <t>03.4-WP-PEDP-WdSF</t>
  </si>
  <si>
    <t>03.4-WP-PEDP-WFC</t>
  </si>
  <si>
    <t>03.4-WP-PEDP-FoAn</t>
  </si>
  <si>
    <t>03.4-WP-PEDP-FDOK</t>
  </si>
  <si>
    <t>03.4-WP-PEDP-FoLa</t>
  </si>
  <si>
    <t>03.4-WP-PEDP-WFP</t>
  </si>
  <si>
    <t>15.0-WP-PEDP-TK</t>
  </si>
  <si>
    <t>11.3-WP-PEDP-SZT</t>
  </si>
  <si>
    <t>Systemy zarządzania treścią</t>
  </si>
  <si>
    <t>11.3-WP-PEDP-AKSO</t>
  </si>
  <si>
    <t>Architektura komputera i systemy operacyjne</t>
  </si>
  <si>
    <t>03.4-WP-PEDP-PFT</t>
  </si>
  <si>
    <t>Przekaz filmowy i telewizyjny</t>
  </si>
  <si>
    <t>15.0-WP-PEDP-MKSI</t>
  </si>
  <si>
    <t>Mechanizmy komunikacji społecznej w internecie</t>
  </si>
  <si>
    <t>11.3-WP-PEDP-MT1</t>
  </si>
  <si>
    <t>05.0-WP-PEDP-PZM</t>
  </si>
  <si>
    <t>11.3-WP-PEDP-PC</t>
  </si>
  <si>
    <t>11.3-WP-PEDP-MT2</t>
  </si>
  <si>
    <t>14.2-WP-PEDP-SM</t>
  </si>
  <si>
    <t>11.3-WP-PEDP-TME</t>
  </si>
  <si>
    <t>** Student wybiera przedmioty z oferty, z różnych obszarów (różne kolory), PO JEDNYM Z KAŻDEGO bloku: socjologicznego, psychologicznego i pedagogicznego, tak aby zgromadzić w trzech semestrach 9 pkt ECTS.</t>
  </si>
  <si>
    <t>14.0-WP-PEDP-NS</t>
  </si>
  <si>
    <t>05.0-WP-PEDP-POP</t>
  </si>
  <si>
    <t>05.6-WP-PEDP-BT</t>
  </si>
  <si>
    <t>05.0-WP-PEDP-POWI</t>
  </si>
  <si>
    <t>14.4-WP-PEDP-KiTI</t>
  </si>
  <si>
    <t>05.9-WP-PEDP-PZA</t>
  </si>
  <si>
    <t>05.9-WP-PEDP-DP</t>
  </si>
  <si>
    <t>05.6-WP-PEDP-PZDN</t>
  </si>
  <si>
    <t>05.9-WP-PEDP-MPZR</t>
  </si>
  <si>
    <t>05.0-WP-PEDP-MWO1</t>
  </si>
  <si>
    <t>05.0-WP-PEDP-MWO2</t>
  </si>
  <si>
    <t>05.6-WP-PEDP-TP</t>
  </si>
  <si>
    <t>05.1-WP-PEDP-MPWS</t>
  </si>
  <si>
    <t>05.1-WP-PEDP-RZPS</t>
  </si>
  <si>
    <t>05.9-WP-PEDP-KPP</t>
  </si>
  <si>
    <t>05.6-WP-PEDP-MPDN</t>
  </si>
  <si>
    <t>10.9-WP-PEDP-WPPR</t>
  </si>
  <si>
    <t>14.0-WP-PEDP-OZPS</t>
  </si>
  <si>
    <t>05.0-WP-PEDP-OPS</t>
  </si>
  <si>
    <t>Współczesne problemy socjologii małżeństwa i rodziny</t>
  </si>
  <si>
    <t>Moduł swobodnego wyboru - oferta ogólnouczelniana lub na innym kierunku</t>
  </si>
  <si>
    <t>05.6-WP-PEDP-LGP</t>
  </si>
  <si>
    <t>05.9-WP-PEDP-KŻS</t>
  </si>
  <si>
    <t>05.9-WP-PEDP-PRODP</t>
  </si>
  <si>
    <t>05.6-WP-PEDP-STP</t>
  </si>
  <si>
    <t>14.0-WP-PEDP-PROSP</t>
  </si>
  <si>
    <t>Język obcy I / II / III</t>
  </si>
  <si>
    <t>Jakość życia, jakość szkoły</t>
  </si>
  <si>
    <t>Podpis Prodziekana ds. Kształcenia</t>
  </si>
  <si>
    <t xml:space="preserve">Podpis osoby odpowiedzialnej za program kształcenia </t>
  </si>
  <si>
    <t>na specjalności</t>
  </si>
  <si>
    <t xml:space="preserve">Podpis kierownika jednostki odpowiedzialnej za kształcenie </t>
  </si>
  <si>
    <t>prof. zw. dr hab. Zbigniew Izdebski</t>
  </si>
  <si>
    <t>15.3-WP-PEDP-RPR</t>
  </si>
  <si>
    <t>15.3-WP-PEDP-MMR</t>
  </si>
  <si>
    <t>05.0-WP-PEDP-SD1                 05.0-WP-PEDP-SD2</t>
  </si>
  <si>
    <t>Seminarium dyplomowe I / II</t>
  </si>
  <si>
    <t>09.0-WP-PEDP-JO1              09.0-WP-PEDP-JO2              09.0-WP-PEDP-JO3</t>
  </si>
  <si>
    <t>14.2-WP-PEDP-WPSMR</t>
  </si>
  <si>
    <t>*Wybór profilu artystycznego po I semestrze:</t>
  </si>
  <si>
    <t>05.6-WP-PEDP-SPEC</t>
  </si>
  <si>
    <t>Wybrane zagadnienia z psychologii klinicznej</t>
  </si>
  <si>
    <t>05.0-WP-PED-PRTO</t>
  </si>
  <si>
    <t xml:space="preserve">Wprowadzenie do logopedii </t>
  </si>
  <si>
    <t>E/Zo</t>
  </si>
  <si>
    <t>Emisja i higiena głosu</t>
  </si>
  <si>
    <t>Anatomia i fizjologia narządów mowy</t>
  </si>
  <si>
    <t>Podstawy audiologii i foniatrii</t>
  </si>
  <si>
    <t>Zo/Zo</t>
  </si>
  <si>
    <t>Elementy ortodoncji</t>
  </si>
  <si>
    <t>Wybrane zagadnienia z neurologii i psychiatrii</t>
  </si>
  <si>
    <t>Wybrane zagadnienia z wiedzy o języku</t>
  </si>
  <si>
    <t>Fonetyka i fonologia języka polskiego</t>
  </si>
  <si>
    <t>Funkcjonalny opis języka polskiego – gramatyka, semantyka, pragmatyka</t>
  </si>
  <si>
    <t>Kultura języka polskiego</t>
  </si>
  <si>
    <t>Pedagogika elementarna</t>
  </si>
  <si>
    <t>Wybrane zagadnienia z pedagogiki specjalnej</t>
  </si>
  <si>
    <t>Rozwój mowy i języka</t>
  </si>
  <si>
    <t>Typologie zaburzeń mowy</t>
  </si>
  <si>
    <t>Wprowadzenie do diagnozy i terapii logopedycznej</t>
  </si>
  <si>
    <t>Metodyka logopedyczna I – dyslalia, palatolalia</t>
  </si>
  <si>
    <t xml:space="preserve">Metodyka logopedyczna II – opóźniony rozwój mowy, jąkanie </t>
  </si>
  <si>
    <t xml:space="preserve">Metodyka logopedyczna III – oligofazja, autyzm, surdologopedia </t>
  </si>
  <si>
    <t xml:space="preserve">Metodyka logopedyczna IV – dysartria, alalia, afazja </t>
  </si>
  <si>
    <t>Profilaktyka logopedyczna</t>
  </si>
  <si>
    <t>Fonacja pozakrtaniowa</t>
  </si>
  <si>
    <t>Techniki komputerowe w diagnozie i terapii</t>
  </si>
  <si>
    <t>Logorytmika</t>
  </si>
  <si>
    <t>Wybrane zagadnienia z neurologopedii</t>
  </si>
  <si>
    <t>05.6-WP-PEDP-PJM</t>
  </si>
  <si>
    <t xml:space="preserve">05.6-WP-PEDP-ZCP </t>
  </si>
  <si>
    <t>05.6-WP-PEDP-WTP</t>
  </si>
  <si>
    <t>Wprowadzenie do terapii pedagogicznej</t>
  </si>
  <si>
    <t>28.</t>
  </si>
  <si>
    <t>05.6-WP-PEDP-MDTP1</t>
  </si>
  <si>
    <t>Metodyka diagnozy i terapii pedagogicznej I</t>
  </si>
  <si>
    <t>29.</t>
  </si>
  <si>
    <t>05.6-WP-PEDP-MDTP2</t>
  </si>
  <si>
    <t>Metodyka diagnozy i terapii pedagogicznej II</t>
  </si>
  <si>
    <t>30.</t>
  </si>
  <si>
    <t>05.0-WP-PEDP-PRTP</t>
  </si>
  <si>
    <t>Praktyka pedagogiczna (terapia pedagogiczna)</t>
  </si>
  <si>
    <t>05.6-WP-PEDP-WJM</t>
  </si>
  <si>
    <t>Wprowadzenie do języka migowego</t>
  </si>
  <si>
    <t>05.6-WP-PEDP-JMP</t>
  </si>
  <si>
    <t>Język migowy – kurs podstawowy</t>
  </si>
  <si>
    <t>05.6-WP-PEDP-JMD</t>
  </si>
  <si>
    <t>Język migowy – kurs doskonalący</t>
  </si>
  <si>
    <t>05.6-WP-PEDP-JMZ</t>
  </si>
  <si>
    <t>Język migowy – kurs zaawansowany</t>
  </si>
  <si>
    <t>Technologie informacyjne*</t>
  </si>
  <si>
    <t>L/S</t>
  </si>
  <si>
    <t>K</t>
  </si>
  <si>
    <t xml:space="preserve">Podpis </t>
  </si>
  <si>
    <t>Prodziekana ds. Kształcenia</t>
  </si>
  <si>
    <t>ć</t>
  </si>
  <si>
    <t>dr hab. Mirosław Kowalski, prof. UZ</t>
  </si>
  <si>
    <t>,</t>
  </si>
  <si>
    <t>Podstawy języka migowego</t>
  </si>
  <si>
    <t>Zaburzenia czytania i pisania</t>
  </si>
  <si>
    <t xml:space="preserve">Razem w module </t>
  </si>
  <si>
    <t xml:space="preserve">Pedagogika przedszkolna </t>
  </si>
  <si>
    <t>Podstawy nauczania języka polskiego</t>
  </si>
  <si>
    <t xml:space="preserve">Podstawy wiedzy o przyrodzie  </t>
  </si>
  <si>
    <t>Pedagogika  wczesnoszkolna</t>
  </si>
  <si>
    <t>Projektowanie działań dydaktycznych</t>
  </si>
  <si>
    <t xml:space="preserve">ZO/ZO </t>
  </si>
  <si>
    <t xml:space="preserve">Metodyka i trudności w pracy wychowawczej z dzieckiem </t>
  </si>
  <si>
    <t>Literatura dla dzieci</t>
  </si>
  <si>
    <t xml:space="preserve">Logopedia </t>
  </si>
  <si>
    <t>Edukacja integracyjna i włączająca dzieci niepełnosprawnych  z elementami pedagogiki specjalnej</t>
  </si>
  <si>
    <t>Aktywizowanie ucznia w edukacji wczesnoszkolnej</t>
  </si>
  <si>
    <t>Metody poznawania dziecka</t>
  </si>
  <si>
    <t>Edukacja ekologiczna</t>
  </si>
  <si>
    <t>Edukacja regionalna</t>
  </si>
  <si>
    <t>Muzykoterapia dla dzieci</t>
  </si>
  <si>
    <t>Praktyka w zakresie terapii pedagogicznej</t>
  </si>
  <si>
    <t xml:space="preserve">Metodyka diagnozy i terapii pedagogicznej I </t>
  </si>
  <si>
    <t>05.1-WP-PEDP-PSKL</t>
  </si>
  <si>
    <t>Edukacja muzyczna z metodyką I</t>
  </si>
  <si>
    <t>Edukacja plastyczno-techniczna z metodyką I</t>
  </si>
  <si>
    <t>Edukacja muzyczna z metodyką II</t>
  </si>
  <si>
    <t>Edukacja plastyczno-techniczna z metodyką II</t>
  </si>
  <si>
    <t>Wychowanie fizyczne z metodyką I</t>
  </si>
  <si>
    <t>Wychowanie fizyczne z metodyką II</t>
  </si>
  <si>
    <t>Logopedia i terapia pedagogiczna</t>
  </si>
  <si>
    <t>Logopedia i język migowy</t>
  </si>
  <si>
    <t>Animacja kultury z profilem artystycznym -– Taniec/Fotografia</t>
  </si>
  <si>
    <t>Moduł specjalnościowy – Animacja kultury z profilem artystycznym taniec/fotografia*</t>
  </si>
  <si>
    <t>Zal/ED</t>
  </si>
  <si>
    <t>05.6-WP-PED-PRes</t>
  </si>
  <si>
    <t>05.6-WP-PED-DSp</t>
  </si>
  <si>
    <t>05.9-WP-PED-PRod</t>
  </si>
  <si>
    <t>05.6-WP-PED-PPen</t>
  </si>
  <si>
    <t>12.2-WP-PED-PsK</t>
  </si>
  <si>
    <t>05.6-WP-PED-PRDy</t>
  </si>
  <si>
    <t>05.6-WP-PED-PrKo</t>
  </si>
  <si>
    <t>05.6-WP-PED-DRes</t>
  </si>
  <si>
    <t>05.6-WP-PED-St</t>
  </si>
  <si>
    <t>16.0-WP-PED-Psek</t>
  </si>
  <si>
    <t>05.6-WP-PED-RiT</t>
  </si>
  <si>
    <t>05.6-WP-PED-TP</t>
  </si>
  <si>
    <t>14.4-WP-PED-PsTe</t>
  </si>
  <si>
    <t>11.3-WP-PED-Kbs</t>
  </si>
  <si>
    <t>05.6-WP-PED-PiOP</t>
  </si>
  <si>
    <t>10.0-WP-PED-PrDK</t>
  </si>
  <si>
    <t>10.4-WP-PED-Krym</t>
  </si>
  <si>
    <t>14.2-WP-PED-GTPP</t>
  </si>
  <si>
    <t>Granice tolerancji wobec zachowań patologicznych i przestępczych</t>
  </si>
  <si>
    <t xml:space="preserve">Zo </t>
  </si>
  <si>
    <t>10.4-WP-PED-PPRS</t>
  </si>
  <si>
    <t>Prawne podstawy resocjalizacji i funkcjonowania służb mundurowych</t>
  </si>
  <si>
    <t>05.6-WP-PED-Wik</t>
  </si>
  <si>
    <t>Wiktymologia</t>
  </si>
  <si>
    <t>05.6-WP-PED-ORSP</t>
  </si>
  <si>
    <t>Podstawy oddziaływań resocjalizacyjnych w działalności sądu i policji</t>
  </si>
  <si>
    <t>05.6-WP-PED-MRSZ</t>
  </si>
  <si>
    <t>Metodyka resocjalizacji i podstawy działalności służb mundurowych w środowisku zamkniętym</t>
  </si>
  <si>
    <t>05.6-WP-PED-MRSO</t>
  </si>
  <si>
    <t>Metodyka resocjalizacji i podstawy działalności służb mundurowych w środowisku otwartym</t>
  </si>
  <si>
    <t>05.6-WP-PED-PISM</t>
  </si>
  <si>
    <t>Procedury interwencji służb mundurowych</t>
  </si>
  <si>
    <t>05.6-WP-PED-MIST</t>
  </si>
  <si>
    <t>Metodyka interwencji w sytuacjach trudnych i niebezpiecznych</t>
  </si>
  <si>
    <t>Zo/zo</t>
  </si>
  <si>
    <t>Resocjalizacja z przygotowaniem do pracy w służbach mundurowych</t>
  </si>
  <si>
    <t>5.9-WP-PEDP-MM</t>
  </si>
  <si>
    <t>Mass media</t>
  </si>
  <si>
    <t>03.4-WP-PEDP-PMED</t>
  </si>
  <si>
    <t>11.3-WP-PEDP-SPN</t>
  </si>
  <si>
    <t>Standardowe pakiety narzędziowe</t>
  </si>
  <si>
    <t>05.1-WP-PEDP-EG</t>
  </si>
  <si>
    <t>11.3-WP-PEDP-AISD</t>
  </si>
  <si>
    <t>Algorytmy i struktury danych</t>
  </si>
  <si>
    <t>11.3-WP-PEDP-GKOM</t>
  </si>
  <si>
    <t>05.0-WP-PEDP-TIDT</t>
  </si>
  <si>
    <t>Technologie informacyjne w diagnozie i terapii pedagogicznej</t>
  </si>
  <si>
    <t>11.3-WP-PEDP-EDK</t>
  </si>
  <si>
    <t>05.1-WP-PEDP-DINF</t>
  </si>
  <si>
    <t>Dydaktyka informatyki</t>
  </si>
  <si>
    <t>11.3-WP-PEDP-JP1</t>
  </si>
  <si>
    <t>Języki programowania I</t>
  </si>
  <si>
    <t>11.3-WP-PEDP-SLGE</t>
  </si>
  <si>
    <t>Sieci lokalne i globalne w edukacji</t>
  </si>
  <si>
    <t>03.4-WP-PEDP-WFIL</t>
  </si>
  <si>
    <t>Warsztaty filmowe</t>
  </si>
  <si>
    <t>15.1-WP-PEDP-GDZ</t>
  </si>
  <si>
    <t>Gatunki dziennikarskie</t>
  </si>
  <si>
    <t>Reklama i PR</t>
  </si>
  <si>
    <t>05.1-WP-PEDP-ISM</t>
  </si>
  <si>
    <t>Informatyka szkolna-metodyka</t>
  </si>
  <si>
    <t>E/ZO/ZO</t>
  </si>
  <si>
    <t>11.3-WP-PEDP-JP2</t>
  </si>
  <si>
    <t>Języki programowania II</t>
  </si>
  <si>
    <t>11.3-WP-PEDP-PE</t>
  </si>
  <si>
    <t>Projekt edukacyjny</t>
  </si>
  <si>
    <t>11.3-WP-PEDP-ASPK</t>
  </si>
  <si>
    <t>Administracja szkolnej pracowni komputerowej</t>
  </si>
  <si>
    <t>Technologie mobilne w edukacji</t>
  </si>
  <si>
    <t>*</t>
  </si>
  <si>
    <t>* Przedmiot "Technologie informacyjne" (z modułu podstawowego - semestr 2, za 3 ECTS) ze względu na specyfikę specjalności jest realizowany w semestrze pierwszym.</t>
  </si>
  <si>
    <t>Resocjalizacja  z przygotowaniem do pracy w słuzbach mundurowych</t>
  </si>
  <si>
    <t>05.0-WP-PEDP-EHG</t>
  </si>
  <si>
    <t>dr hab. Grażyna Gajewska, prof. UZ</t>
  </si>
  <si>
    <t>05.0-WP-PEDP-PrOW</t>
  </si>
  <si>
    <t>Praktyka opiekuńczo-wychowawcza w placówkach oświatowych</t>
  </si>
  <si>
    <t>Przedmiot ograniczonego wyboru:</t>
  </si>
  <si>
    <t>05.1-WP-PEDP-EE</t>
  </si>
  <si>
    <t>05.1-WP-PEDP-ER</t>
  </si>
  <si>
    <t>05.1-WP-PEDP-MD</t>
  </si>
  <si>
    <t>05.1-WP-PEDP-MPD</t>
  </si>
  <si>
    <t>05.1-WP-PEDP-AUEW</t>
  </si>
  <si>
    <t>05.1-WP-PEDP-EIDN</t>
  </si>
  <si>
    <t>05.1-WP-PEDP-PNM</t>
  </si>
  <si>
    <t>05.1-WP-PEDP-PP</t>
  </si>
  <si>
    <t>05.1-WP-PEDP-PNJP</t>
  </si>
  <si>
    <t>05.1-WP-PEDP-PWoP</t>
  </si>
  <si>
    <t>05.1-WP-PEDP-MTWPW</t>
  </si>
  <si>
    <t>05.1-WP-PEDP-PW</t>
  </si>
  <si>
    <t>05.1-WP-PEDP-PDD</t>
  </si>
  <si>
    <t>05.1-WP-PEDP-EM1</t>
  </si>
  <si>
    <t>05.1-WP-PEDP-EPT1</t>
  </si>
  <si>
    <t>05.1-WP-PEDP-EM2</t>
  </si>
  <si>
    <t>05.1-WP-PEDP-EPT2</t>
  </si>
  <si>
    <t>05.1-WP-PEDP-MEJwP</t>
  </si>
  <si>
    <t>05.1-WP-PEDP-MEP</t>
  </si>
  <si>
    <t>05.1-WP-PEDP-WFM1</t>
  </si>
  <si>
    <t>05.1-WP-PEDP-WFM2</t>
  </si>
  <si>
    <t>05.1-WP-PEDP-MP2</t>
  </si>
  <si>
    <t>05.1-WP-PEDP-MW2</t>
  </si>
  <si>
    <t>05.1-WP-PEDP-MEWP</t>
  </si>
  <si>
    <t>05.6-WP-PEDP-LG1</t>
  </si>
  <si>
    <t>05.1-WP-PEDP-LDD</t>
  </si>
  <si>
    <t>05.1-WP-PEDP-MW3</t>
  </si>
  <si>
    <t>05.1-WP-PEDP-MP3</t>
  </si>
  <si>
    <t>Historia wychowania i opieki</t>
  </si>
  <si>
    <t xml:space="preserve">Animacja kultury z profilem artystycznym – Taniec/Fotografia         </t>
  </si>
  <si>
    <t xml:space="preserve">Logopedia i terapia pedagogiczna </t>
  </si>
  <si>
    <t>X</t>
  </si>
  <si>
    <t>Razem terapia pedagogiczna</t>
  </si>
  <si>
    <t>Razem edukacja elementarna</t>
  </si>
  <si>
    <t>Moduły specjalnościowe:</t>
  </si>
  <si>
    <t>Edukacja elementarna</t>
  </si>
  <si>
    <t xml:space="preserve">Terapia pedagogiczna </t>
  </si>
  <si>
    <t xml:space="preserve">Razem logopedia </t>
  </si>
  <si>
    <t>05.2-WP-PEDP-ELEM</t>
  </si>
  <si>
    <t>05.6-WP-PEDP-WZPS</t>
  </si>
  <si>
    <t>05.6-WP-PEDP-WDL</t>
  </si>
  <si>
    <t>12.0-WP-PEDP-ANAT</t>
  </si>
  <si>
    <t>09.0-WP-PEDP-WJ</t>
  </si>
  <si>
    <t>12.2-WP-PEDP-PSKL</t>
  </si>
  <si>
    <t>14.4-WP-PEDP-RMJ</t>
  </si>
  <si>
    <t>05.6-WP-PEDP-LOGR</t>
  </si>
  <si>
    <t>09.0-WP-PEDP-FIF</t>
  </si>
  <si>
    <t>05.6-WP-PEDP-ZABM</t>
  </si>
  <si>
    <t>05.6-WP-PEDP-WDTL</t>
  </si>
  <si>
    <t>05.6-WP-PEDP-ML1</t>
  </si>
  <si>
    <t>05.6-WP-PEDP-ML2</t>
  </si>
  <si>
    <t>12.9-WP-PEDP-FONP</t>
  </si>
  <si>
    <t>05.6-WP-PEDP-TKOM</t>
  </si>
  <si>
    <t>12.1-WP-PEDP-AUD</t>
  </si>
  <si>
    <t>09.0-WP-PEDP-GRAM</t>
  </si>
  <si>
    <t>05.6-WP-PEDP-ML3</t>
  </si>
  <si>
    <t>05.6-WP-PEDP-PL</t>
  </si>
  <si>
    <t>12.3-WP-PEDP-ORT</t>
  </si>
  <si>
    <t>12.1-WP-PEDP-NEUR</t>
  </si>
  <si>
    <t>09.3-WP-PEDP-KJP</t>
  </si>
  <si>
    <t>05.6-WP-PEDP-ML4</t>
  </si>
  <si>
    <t>14.4-WP-PEDP-NEUP</t>
  </si>
  <si>
    <t xml:space="preserve">Język migowy </t>
  </si>
  <si>
    <t xml:space="preserve">Resocjalizacja </t>
  </si>
  <si>
    <t>Przygotowanie do pracy w służbach mundurowych</t>
  </si>
  <si>
    <t xml:space="preserve">Razem resocjalizacja </t>
  </si>
  <si>
    <t>Razem przygotowanie do pracy w slużbach mundurowych</t>
  </si>
  <si>
    <t>31.</t>
  </si>
  <si>
    <t>32.</t>
  </si>
  <si>
    <t>33.</t>
  </si>
  <si>
    <t>RAZEM MODUŁ SPECJALNOŚCIOWY</t>
  </si>
  <si>
    <t>Razem w planie studiów (bez godzin praktyk realizowanych poza uczelnią):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</si>
  <si>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</si>
  <si>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</si>
  <si>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</si>
  <si>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</si>
  <si>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</si>
  <si>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</si>
  <si>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</si>
  <si>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</si>
  <si>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</si>
  <si>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Informatyka szkolna i edukacja medialna</t>
  </si>
  <si>
    <t>Moduł dyplomowy:</t>
  </si>
  <si>
    <t>Praktyka pedagogiczna 150godz (50+100):</t>
  </si>
  <si>
    <t xml:space="preserve">05.9.W-PED-PeCW   
03.6-WP-PEDP-WoF </t>
  </si>
  <si>
    <t>Pedagogika czasu wolnego/
Wiedza o filmie</t>
  </si>
  <si>
    <t>Moduł podstawowy - obowiązkowy:</t>
  </si>
  <si>
    <t>Moduł rozszerzający, ograniczonego wyboru:**</t>
  </si>
  <si>
    <t xml:space="preserve">dr hab. Bogdan Idzikowski, prof. UZ </t>
  </si>
  <si>
    <t>dr hab. Marzenna Magda-Adamowicz, prof. UZ</t>
  </si>
  <si>
    <t>dr hab. Ewa M. Skorek, prof. UZ</t>
  </si>
  <si>
    <t>dr hab. Grażyna Miłkowska, prof. UZ</t>
  </si>
  <si>
    <t>* Dla specjalności Nowe media w komunikacji społecznej z językiem angielskim  oraz ISiEM - przedmiot realizowany w semestrze pierwszym.</t>
  </si>
  <si>
    <t>Proseminarium</t>
  </si>
  <si>
    <t xml:space="preserve">05.0-WP-PEDP-PROS   </t>
  </si>
  <si>
    <t>dr Jacek Jędryczkowski</t>
  </si>
  <si>
    <t>prof. UZ dr hab. Marek Furmanek</t>
  </si>
  <si>
    <t>05.0-WP-PEDP-PRDS</t>
  </si>
  <si>
    <t>05.6-WP-PED-PRiM</t>
  </si>
  <si>
    <t>Pedagogika rodziny i młodzieży</t>
  </si>
  <si>
    <t>05.6-WP-PED-TKInt</t>
  </si>
  <si>
    <t>Trening kompetencji interpersonalnych</t>
  </si>
  <si>
    <t>05.6-WP-PED-PSek</t>
  </si>
  <si>
    <t>Podstawy seksuologii</t>
  </si>
  <si>
    <t>12.2-WP-PED-SKS</t>
  </si>
  <si>
    <t>Seksuologia społeczno-kulturowa</t>
  </si>
  <si>
    <t>Poradnictwo rodzinne i młodzieżowe</t>
  </si>
  <si>
    <t>12.2-WP-PED-PPs</t>
  </si>
  <si>
    <t>Podstawy psychiatrii</t>
  </si>
  <si>
    <t>05.6-WP-PED-SDZDM</t>
  </si>
  <si>
    <t>Specjalistyczna diagnoza zaburzeń u dzieci i młodzieży</t>
  </si>
  <si>
    <t>12.2-WP-PED-PKiP</t>
  </si>
  <si>
    <t>05.6-WP-PED-PPRD</t>
  </si>
  <si>
    <t>05.6-WP-PED-SzEP</t>
  </si>
  <si>
    <t>Socjoterapia z elementami psychoterapii</t>
  </si>
  <si>
    <t>05.6-WP-PED-ER</t>
  </si>
  <si>
    <t>Edukacja rówieśnicza</t>
  </si>
  <si>
    <t>05.6-WP-PED-DPPm</t>
  </si>
  <si>
    <t>Diagnostyka i pomoc przedmedyczna</t>
  </si>
  <si>
    <t>05.6-WP-PED-PrRS</t>
  </si>
  <si>
    <t>Profilatyka i rewitalizacja społeczna</t>
  </si>
  <si>
    <t>05.6-WP-PED-MWdż</t>
  </si>
  <si>
    <t>Metodyka nauczania wychowania do życia w rodzinie</t>
  </si>
  <si>
    <t>05.6-WP-PED-MRiM</t>
  </si>
  <si>
    <t>Mediacje w pracy z rodziną i młodzieżą</t>
  </si>
  <si>
    <t>05.6-WP-PED-WiES</t>
  </si>
  <si>
    <t>Wiktymologia z elementami suicydologii</t>
  </si>
  <si>
    <t>05.6-WP-PED-CiM</t>
  </si>
  <si>
    <t>Coaching i mentoring w pracy z rodziną i młodzieżą</t>
  </si>
  <si>
    <t>05.6-WP-PED-PsP</t>
  </si>
  <si>
    <t>05.6-WP-PED-PrSek</t>
  </si>
  <si>
    <t>14.4-WP-PED-PMMR</t>
  </si>
  <si>
    <t>Psychologia miłości, małżeństwa i rodziny</t>
  </si>
  <si>
    <t>05.6-WP-PED-ArtT</t>
  </si>
  <si>
    <t>Arteterapia</t>
  </si>
  <si>
    <t>05.6-WP-PED-MTUz</t>
  </si>
  <si>
    <t>05.6-WP-PED-MIKr</t>
  </si>
  <si>
    <t>Metodyka interwencji kryzysowej</t>
  </si>
  <si>
    <t>Komputer w badaniach pedagogicznych</t>
  </si>
  <si>
    <t>05.6-WP-PED-DPGr</t>
  </si>
  <si>
    <t>Dynamika procesu grupowego</t>
  </si>
  <si>
    <t>Prawo rodzinne</t>
  </si>
  <si>
    <t>05.6-WP-PED-POPS</t>
  </si>
  <si>
    <t>05.6-WP-PED-PSOP</t>
  </si>
  <si>
    <t>Praca z osobami doświadczającymi i stosującymi przemoc</t>
  </si>
  <si>
    <t>05.6-WP-PED-WPPS</t>
  </si>
  <si>
    <t>Warsztat pracy pedagoga szkolnego</t>
  </si>
  <si>
    <t>05.6-WP-PED-Str</t>
  </si>
  <si>
    <t>Streetworking jako forma pomocy</t>
  </si>
  <si>
    <t>14.2-WP-PED-EPiE</t>
  </si>
  <si>
    <t>Etyka w poradnictwie i edukacji</t>
  </si>
  <si>
    <t>40 godz</t>
  </si>
  <si>
    <t>Praktyka dyplomowa</t>
  </si>
  <si>
    <t>150 godz</t>
  </si>
  <si>
    <t>prof. dr hab. Zbigniew Izdebski</t>
  </si>
  <si>
    <t>Poradnictwo rodzinne i młodzieżowe z edukacją seksualną</t>
  </si>
  <si>
    <t xml:space="preserve">Moduł specjalnościowy – Edukacja przedszkolna i wczesnoszkolna i terapia pedagogiczna </t>
  </si>
  <si>
    <t>05.6-WP-PED-WPT</t>
  </si>
  <si>
    <t>05.6-WP-PEDP-PATU</t>
  </si>
  <si>
    <t xml:space="preserve">Pedagogiczne aspekty trudnosci w uczeniu się </t>
  </si>
  <si>
    <t>Moduł 3 specjalnościowy – Informatyka szkolna i edukacja medialna</t>
  </si>
  <si>
    <t>05.6-WP-PEDP-DD</t>
  </si>
  <si>
    <t>Dyslekcja u drorosłych</t>
  </si>
  <si>
    <t>Moduł 4 specjalnościowy – Logopedia i terapia pedagogiczna</t>
  </si>
  <si>
    <t>Moduł 5 specjalnościowy – Logopedia i język migowy</t>
  </si>
  <si>
    <t>Moduł 6 specjalnościowy – Pedagogika opiekuńczo-wychowawcza i profilaktyka</t>
  </si>
  <si>
    <t>Prewencja kryminana</t>
  </si>
  <si>
    <t>Moduł 9 specjalnościowy – Poradnictwo rodzinne i młodzieżowe z edukacją seksualną</t>
  </si>
  <si>
    <t>Moduł 7 specjalnościowy:  Resocjalizacja z przygotowaniem do pracy w służbach mundurowych</t>
  </si>
  <si>
    <t xml:space="preserve">Moduł 8 specjalnościowy:  Resocjalizacja z prewencją kryminalną </t>
  </si>
  <si>
    <t>10.4-WP-PEDP-PRPK</t>
  </si>
  <si>
    <t>Prawne podstawy resocjalizacji z elementami prawa karnego</t>
  </si>
  <si>
    <t>05.6-WP-PED-WIK</t>
  </si>
  <si>
    <t>10.4-WP-PEDP-PKSO</t>
  </si>
  <si>
    <t>Prewencja kryminalna w środowisku otwartym</t>
  </si>
  <si>
    <t>05.6-WP-PEDP-MRPSZ</t>
  </si>
  <si>
    <t>Metodyka resocjalizacji i profilaktyki w środowisku  zamkniętym</t>
  </si>
  <si>
    <t>10.4-WP-PEDP-MSBM</t>
  </si>
  <si>
    <t>Metodyka śledczego badania miejsca zdarzenia</t>
  </si>
  <si>
    <t>14.4-WP-PEDP-PK</t>
  </si>
  <si>
    <t>Psychopatologia kryminalna</t>
  </si>
  <si>
    <t>05.6-WP-PEDP-MSOP</t>
  </si>
  <si>
    <t>Metodyka pracy ze sprawcami i ofiarami przestępstw wybranych kategorii</t>
  </si>
  <si>
    <t>Edukacja przedszkolna i wczesnoszkolna i terapia pedagogiczna</t>
  </si>
  <si>
    <t xml:space="preserve">Resocjalizacja z prewencją kryminalną </t>
  </si>
  <si>
    <t xml:space="preserve">Edukacja przedszkolna i wczesnoszkolna i terapia pedagogiczna </t>
  </si>
  <si>
    <t>Resocjalizacja z prewncja kryminalną</t>
  </si>
  <si>
    <t>Razem prewencja kryminalna</t>
  </si>
  <si>
    <t>Współczesne problemy socjologii edukacji</t>
  </si>
  <si>
    <t>Oblicza współczesnej kultury</t>
  </si>
  <si>
    <t>ZO/Z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</si>
</sst>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58" x14ac:knownFonts="1">
    <font>
      <sz val="10"/>
      <name val="Arial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sz val="9"/>
      <color indexed="8"/>
      <name val="Arial"/>
      <family val="2"/>
      <charset val="238"/>
    </font>
    <font>
      <sz val="9"/>
      <name val="Arial"/>
      <family val="2"/>
      <charset val="238"/>
    </font>
    <font>
      <sz val="12"/>
      <name val="Arial"/>
      <family val="2"/>
      <charset val="238"/>
    </font>
    <font>
      <sz val="10"/>
      <color indexed="10"/>
      <name val="Arial"/>
      <family val="2"/>
      <charset val="238"/>
    </font>
    <font>
      <sz val="8"/>
      <name val="Arial"/>
      <family val="2"/>
      <charset val="238"/>
    </font>
    <font>
      <sz val="10"/>
      <color indexed="10"/>
      <name val="Arial"/>
      <family val="2"/>
      <charset val="238"/>
    </font>
    <font>
      <sz val="11"/>
      <name val="Arial"/>
      <family val="2"/>
      <charset val="238"/>
    </font>
    <font>
      <sz val="12"/>
      <name val="Arial"/>
      <family val="2"/>
      <charset val="238"/>
    </font>
    <font>
      <sz val="12"/>
      <color indexed="9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8"/>
      <name val="Calibri"/>
      <family val="2"/>
      <charset val="238"/>
    </font>
    <font>
      <sz val="8"/>
      <name val="Cambria"/>
      <family val="1"/>
      <charset val="238"/>
    </font>
    <font>
      <sz val="8"/>
      <color indexed="8"/>
      <name val="Arial"/>
      <family val="2"/>
      <charset val="238"/>
    </font>
    <font>
      <b/>
      <sz val="10"/>
      <name val="Arial"/>
      <family val="2"/>
      <charset val="238"/>
    </font>
    <font>
      <sz val="10"/>
      <name val="Calibri"/>
      <family val="2"/>
      <charset val="238"/>
    </font>
    <font>
      <b/>
      <sz val="11"/>
      <color indexed="8"/>
      <name val="Arial"/>
      <family val="2"/>
      <charset val="238"/>
    </font>
    <font>
      <sz val="10"/>
      <color indexed="9"/>
      <name val="Arial"/>
      <family val="2"/>
      <charset val="238"/>
    </font>
    <font>
      <b/>
      <sz val="12"/>
      <color indexed="8"/>
      <name val="Arial"/>
      <family val="2"/>
      <charset val="238"/>
    </font>
    <font>
      <sz val="14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Cambria"/>
      <family val="1"/>
      <charset val="238"/>
    </font>
    <font>
      <i/>
      <sz val="10"/>
      <color indexed="8"/>
      <name val="Arial"/>
      <family val="2"/>
      <charset val="238"/>
    </font>
    <font>
      <b/>
      <sz val="11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Calibri"/>
      <family val="2"/>
      <charset val="238"/>
    </font>
    <font>
      <sz val="8"/>
      <name val="Calibri"/>
      <family val="2"/>
      <charset val="238"/>
    </font>
    <font>
      <sz val="10"/>
      <color indexed="10"/>
      <name val="Arial"/>
      <family val="2"/>
      <charset val="238"/>
    </font>
    <font>
      <sz val="10"/>
      <name val="Calibri"/>
      <family val="2"/>
      <charset val="238"/>
    </font>
    <font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0"/>
      <color indexed="17"/>
      <name val="Arial"/>
      <family val="2"/>
      <charset val="238"/>
    </font>
    <font>
      <sz val="10"/>
      <color indexed="36"/>
      <name val="Arial"/>
      <family val="2"/>
      <charset val="238"/>
    </font>
    <font>
      <sz val="10"/>
      <color indexed="30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10"/>
      <name val="Arial"/>
      <family val="2"/>
      <charset val="238"/>
    </font>
    <font>
      <b/>
      <sz val="12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10"/>
      <name val="Cambria"/>
      <family val="1"/>
      <charset val="238"/>
    </font>
    <font>
      <b/>
      <sz val="12"/>
      <color indexed="10"/>
      <name val="Arial"/>
      <family val="2"/>
      <charset val="238"/>
    </font>
    <font>
      <sz val="12"/>
      <color indexed="10"/>
      <name val="Arial"/>
      <family val="2"/>
      <charset val="238"/>
    </font>
    <font>
      <b/>
      <sz val="16"/>
      <name val="Arial"/>
      <family val="2"/>
      <charset val="238"/>
    </font>
    <font>
      <sz val="16"/>
      <name val="Arial"/>
      <family val="2"/>
      <charset val="238"/>
    </font>
    <font>
      <sz val="9"/>
      <color indexed="8"/>
      <name val="Arial"/>
      <family val="2"/>
      <charset val="238"/>
    </font>
    <font>
      <sz val="8"/>
      <name val="Arial"/>
      <charset val="238"/>
    </font>
    <font>
      <sz val="11"/>
      <color theme="1"/>
      <name val="Calibri"/>
      <family val="2"/>
      <charset val="238"/>
      <scheme val="minor"/>
    </font>
    <font>
      <sz val="20"/>
      <name val="Cambria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43" fontId="17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17" fillId="0" borderId="0"/>
    <xf numFmtId="0" fontId="3" fillId="0" borderId="0"/>
    <xf numFmtId="0" fontId="56" fillId="0" borderId="0"/>
  </cellStyleXfs>
  <cellXfs count="521">
    <xf numFmtId="0" fontId="0" fillId="0" borderId="0" xfId="0"/>
    <xf numFmtId="0" fontId="3" fillId="0" borderId="0" xfId="0" applyFont="1"/>
    <xf numFmtId="0" fontId="5" fillId="2" borderId="0" xfId="0" applyFont="1" applyFill="1" applyBorder="1" applyAlignment="1">
      <alignment horizontal="center" vertical="center" wrapText="1"/>
    </xf>
    <xf numFmtId="0" fontId="7" fillId="0" borderId="0" xfId="0" applyFont="1"/>
    <xf numFmtId="0" fontId="10" fillId="0" borderId="0" xfId="0" applyFont="1"/>
    <xf numFmtId="0" fontId="0" fillId="0" borderId="0" xfId="0" applyAlignment="1">
      <alignment wrapText="1"/>
    </xf>
    <xf numFmtId="0" fontId="7" fillId="0" borderId="0" xfId="0" applyFont="1" applyAlignment="1">
      <alignment wrapText="1"/>
    </xf>
    <xf numFmtId="0" fontId="6" fillId="0" borderId="0" xfId="0" applyFont="1"/>
    <xf numFmtId="0" fontId="12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/>
    </xf>
    <xf numFmtId="0" fontId="14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/>
    <xf numFmtId="0" fontId="31" fillId="0" borderId="1" xfId="0" applyFont="1" applyFill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14" fillId="0" borderId="1" xfId="0" applyFont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center" vertical="center" wrapText="1"/>
    </xf>
    <xf numFmtId="0" fontId="32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0" fontId="0" fillId="0" borderId="1" xfId="0" applyBorder="1"/>
    <xf numFmtId="0" fontId="0" fillId="3" borderId="1" xfId="0" applyFill="1" applyBorder="1"/>
    <xf numFmtId="0" fontId="3" fillId="0" borderId="1" xfId="0" applyFont="1" applyBorder="1" applyAlignment="1">
      <alignment horizontal="left" vertical="center"/>
    </xf>
    <xf numFmtId="0" fontId="14" fillId="3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right" vertical="center"/>
    </xf>
    <xf numFmtId="0" fontId="3" fillId="0" borderId="3" xfId="0" applyFont="1" applyBorder="1"/>
    <xf numFmtId="0" fontId="3" fillId="0" borderId="4" xfId="0" applyFont="1" applyBorder="1"/>
    <xf numFmtId="0" fontId="3" fillId="3" borderId="4" xfId="0" applyFont="1" applyFill="1" applyBorder="1"/>
    <xf numFmtId="0" fontId="3" fillId="3" borderId="5" xfId="0" applyFont="1" applyFill="1" applyBorder="1"/>
    <xf numFmtId="0" fontId="15" fillId="0" borderId="6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wrapTex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" fillId="0" borderId="0" xfId="0" applyFont="1" applyBorder="1"/>
    <xf numFmtId="0" fontId="1" fillId="0" borderId="0" xfId="0" applyFont="1" applyAlignment="1">
      <alignment horizontal="left" vertical="center"/>
    </xf>
    <xf numFmtId="0" fontId="1" fillId="0" borderId="0" xfId="3" applyFont="1"/>
    <xf numFmtId="0" fontId="1" fillId="0" borderId="0" xfId="3" applyFont="1" applyAlignment="1">
      <alignment horizontal="center" vertical="center"/>
    </xf>
    <xf numFmtId="0" fontId="1" fillId="0" borderId="0" xfId="3" applyFont="1" applyBorder="1" applyAlignment="1">
      <alignment horizontal="center" vertical="center"/>
    </xf>
    <xf numFmtId="0" fontId="1" fillId="0" borderId="0" xfId="3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 vertical="center"/>
    </xf>
    <xf numFmtId="0" fontId="3" fillId="0" borderId="0" xfId="4" applyFont="1"/>
    <xf numFmtId="0" fontId="33" fillId="0" borderId="0" xfId="0" applyFont="1"/>
    <xf numFmtId="0" fontId="5" fillId="0" borderId="1" xfId="4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36" fillId="0" borderId="0" xfId="0" applyFont="1"/>
    <xf numFmtId="0" fontId="2" fillId="0" borderId="0" xfId="0" applyFont="1" applyBorder="1" applyAlignment="1"/>
    <xf numFmtId="0" fontId="34" fillId="0" borderId="0" xfId="3" applyFont="1" applyBorder="1" applyAlignment="1">
      <alignment horizontal="center" vertical="center"/>
    </xf>
    <xf numFmtId="0" fontId="34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3" fillId="0" borderId="1" xfId="0" applyFont="1" applyBorder="1" applyAlignment="1">
      <alignment vertical="center" shrinkToFit="1"/>
    </xf>
    <xf numFmtId="0" fontId="3" fillId="0" borderId="1" xfId="0" applyFont="1" applyBorder="1" applyAlignment="1">
      <alignment horizontal="left" vertical="center" wrapText="1"/>
    </xf>
    <xf numFmtId="49" fontId="3" fillId="0" borderId="1" xfId="0" applyNumberFormat="1" applyFont="1" applyBorder="1" applyAlignment="1" applyProtection="1">
      <alignment horizontal="left" vertical="center" wrapText="1"/>
      <protection locked="0"/>
    </xf>
    <xf numFmtId="0" fontId="3" fillId="3" borderId="1" xfId="0" applyFont="1" applyFill="1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center" vertical="center"/>
    </xf>
    <xf numFmtId="0" fontId="22" fillId="3" borderId="1" xfId="0" applyFont="1" applyFill="1" applyBorder="1" applyAlignment="1">
      <alignment vertical="center"/>
    </xf>
    <xf numFmtId="1" fontId="3" fillId="3" borderId="1" xfId="0" applyNumberFormat="1" applyFont="1" applyFill="1" applyBorder="1" applyAlignment="1">
      <alignment horizontal="center" vertical="center" wrapText="1"/>
    </xf>
    <xf numFmtId="1" fontId="22" fillId="3" borderId="1" xfId="0" applyNumberFormat="1" applyFont="1" applyFill="1" applyBorder="1" applyAlignment="1">
      <alignment vertical="center"/>
    </xf>
    <xf numFmtId="0" fontId="21" fillId="0" borderId="1" xfId="0" applyFont="1" applyBorder="1" applyAlignment="1">
      <alignment horizontal="center" vertical="center"/>
    </xf>
    <xf numFmtId="0" fontId="3" fillId="0" borderId="1" xfId="3" applyFont="1" applyFill="1" applyBorder="1" applyAlignment="1">
      <alignment horizontal="center" vertical="center" wrapText="1"/>
    </xf>
    <xf numFmtId="0" fontId="14" fillId="0" borderId="1" xfId="4" applyFont="1" applyFill="1" applyBorder="1" applyAlignment="1">
      <alignment horizontal="center" vertical="center" wrapText="1"/>
    </xf>
    <xf numFmtId="0" fontId="14" fillId="3" borderId="1" xfId="4" applyFont="1" applyFill="1" applyBorder="1" applyAlignment="1">
      <alignment horizontal="center" vertical="center" wrapText="1"/>
    </xf>
    <xf numFmtId="0" fontId="14" fillId="0" borderId="1" xfId="4" applyFont="1" applyFill="1" applyBorder="1" applyAlignment="1">
      <alignment horizontal="center" vertical="center"/>
    </xf>
    <xf numFmtId="0" fontId="14" fillId="3" borderId="1" xfId="4" applyFont="1" applyFill="1" applyBorder="1" applyAlignment="1">
      <alignment horizontal="center" vertical="center"/>
    </xf>
    <xf numFmtId="0" fontId="3" fillId="0" borderId="1" xfId="4" applyFont="1" applyBorder="1" applyAlignment="1">
      <alignment horizontal="center" vertical="center"/>
    </xf>
    <xf numFmtId="0" fontId="14" fillId="0" borderId="1" xfId="4" applyFont="1" applyBorder="1" applyAlignment="1">
      <alignment horizontal="center" vertical="center" wrapText="1"/>
    </xf>
    <xf numFmtId="0" fontId="3" fillId="0" borderId="7" xfId="4" applyFont="1" applyBorder="1" applyAlignment="1">
      <alignment horizontal="center" vertical="center" wrapText="1"/>
    </xf>
    <xf numFmtId="0" fontId="3" fillId="0" borderId="1" xfId="4" applyFont="1" applyFill="1" applyBorder="1" applyAlignment="1">
      <alignment horizontal="center" vertical="center" wrapText="1"/>
    </xf>
    <xf numFmtId="0" fontId="3" fillId="0" borderId="7" xfId="4" applyFont="1" applyFill="1" applyBorder="1" applyAlignment="1">
      <alignment horizontal="center" vertical="center" wrapText="1"/>
    </xf>
    <xf numFmtId="0" fontId="14" fillId="3" borderId="7" xfId="4" applyFont="1" applyFill="1" applyBorder="1" applyAlignment="1">
      <alignment horizontal="center" vertical="center" wrapText="1"/>
    </xf>
    <xf numFmtId="0" fontId="14" fillId="0" borderId="7" xfId="4" applyFont="1" applyFill="1" applyBorder="1" applyAlignment="1">
      <alignment horizontal="center" vertical="center" wrapText="1"/>
    </xf>
    <xf numFmtId="0" fontId="14" fillId="0" borderId="7" xfId="4" applyFont="1" applyFill="1" applyBorder="1" applyAlignment="1">
      <alignment horizontal="center" vertical="center"/>
    </xf>
    <xf numFmtId="0" fontId="14" fillId="3" borderId="7" xfId="4" applyFont="1" applyFill="1" applyBorder="1" applyAlignment="1">
      <alignment horizontal="center" vertical="center"/>
    </xf>
    <xf numFmtId="0" fontId="21" fillId="0" borderId="1" xfId="4" applyFont="1" applyBorder="1" applyAlignment="1">
      <alignment horizontal="center" vertical="center"/>
    </xf>
    <xf numFmtId="0" fontId="21" fillId="0" borderId="7" xfId="4" applyFont="1" applyBorder="1" applyAlignment="1">
      <alignment horizontal="center" vertical="center"/>
    </xf>
    <xf numFmtId="0" fontId="21" fillId="3" borderId="1" xfId="4" applyFont="1" applyFill="1" applyBorder="1" applyAlignment="1">
      <alignment horizontal="center" vertical="center"/>
    </xf>
    <xf numFmtId="0" fontId="21" fillId="3" borderId="7" xfId="4" applyFont="1" applyFill="1" applyBorder="1" applyAlignment="1">
      <alignment horizontal="center" vertical="center"/>
    </xf>
    <xf numFmtId="0" fontId="21" fillId="0" borderId="8" xfId="4" applyFont="1" applyBorder="1" applyAlignment="1">
      <alignment horizontal="center" vertical="center"/>
    </xf>
    <xf numFmtId="0" fontId="21" fillId="3" borderId="8" xfId="4" applyFont="1" applyFill="1" applyBorder="1" applyAlignment="1">
      <alignment horizontal="center" vertical="center"/>
    </xf>
    <xf numFmtId="0" fontId="14" fillId="0" borderId="1" xfId="4" applyFont="1" applyBorder="1" applyAlignment="1">
      <alignment vertical="center" wrapText="1"/>
    </xf>
    <xf numFmtId="0" fontId="3" fillId="0" borderId="9" xfId="4" applyFont="1" applyBorder="1" applyAlignment="1">
      <alignment vertical="center" wrapText="1"/>
    </xf>
    <xf numFmtId="0" fontId="14" fillId="0" borderId="1" xfId="4" applyFont="1" applyBorder="1" applyAlignment="1">
      <alignment horizontal="left" vertical="center"/>
    </xf>
    <xf numFmtId="0" fontId="14" fillId="0" borderId="1" xfId="4" applyFont="1" applyBorder="1" applyAlignment="1">
      <alignment horizontal="left" vertical="center" wrapText="1"/>
    </xf>
    <xf numFmtId="0" fontId="3" fillId="0" borderId="1" xfId="4" applyFont="1" applyBorder="1" applyAlignment="1">
      <alignment horizontal="left" vertical="center"/>
    </xf>
    <xf numFmtId="0" fontId="20" fillId="2" borderId="1" xfId="4" applyFont="1" applyFill="1" applyBorder="1" applyAlignment="1">
      <alignment horizontal="center" vertical="center" wrapText="1"/>
    </xf>
    <xf numFmtId="0" fontId="38" fillId="2" borderId="1" xfId="4" applyFont="1" applyFill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39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/>
    </xf>
    <xf numFmtId="0" fontId="35" fillId="3" borderId="1" xfId="0" applyFont="1" applyFill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 wrapText="1"/>
    </xf>
    <xf numFmtId="0" fontId="32" fillId="3" borderId="1" xfId="0" applyFont="1" applyFill="1" applyBorder="1" applyAlignment="1">
      <alignment horizontal="center" vertical="center"/>
    </xf>
    <xf numFmtId="0" fontId="35" fillId="0" borderId="1" xfId="0" applyFont="1" applyBorder="1" applyAlignment="1">
      <alignment horizontal="center" vertical="center" wrapText="1"/>
    </xf>
    <xf numFmtId="0" fontId="32" fillId="3" borderId="7" xfId="0" applyFont="1" applyFill="1" applyBorder="1" applyAlignment="1">
      <alignment horizontal="center" vertical="center" wrapText="1"/>
    </xf>
    <xf numFmtId="0" fontId="32" fillId="0" borderId="1" xfId="0" applyFont="1" applyBorder="1" applyAlignment="1">
      <alignment horizontal="left" vertical="center" wrapText="1"/>
    </xf>
    <xf numFmtId="0" fontId="32" fillId="0" borderId="1" xfId="0" applyFont="1" applyBorder="1" applyAlignment="1">
      <alignment horizontal="left" vertical="center"/>
    </xf>
    <xf numFmtId="0" fontId="38" fillId="3" borderId="1" xfId="0" applyFont="1" applyFill="1" applyBorder="1" applyAlignment="1">
      <alignment horizontal="center" vertical="center" wrapText="1"/>
    </xf>
    <xf numFmtId="0" fontId="38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1" fillId="0" borderId="0" xfId="0" applyFont="1" applyBorder="1" applyAlignment="1"/>
    <xf numFmtId="0" fontId="40" fillId="0" borderId="0" xfId="0" applyFont="1" applyAlignment="1"/>
    <xf numFmtId="0" fontId="14" fillId="2" borderId="7" xfId="0" applyFont="1" applyFill="1" applyBorder="1" applyAlignment="1">
      <alignment horizontal="center" vertical="center" wrapText="1"/>
    </xf>
    <xf numFmtId="0" fontId="32" fillId="2" borderId="7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 shrinkToFit="1"/>
    </xf>
    <xf numFmtId="0" fontId="3" fillId="0" borderId="1" xfId="0" applyFont="1" applyFill="1" applyBorder="1" applyAlignment="1">
      <alignment horizontal="left" vertical="center" wrapText="1" shrinkToFit="1"/>
    </xf>
    <xf numFmtId="0" fontId="3" fillId="3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 shrinkToFit="1"/>
    </xf>
    <xf numFmtId="0" fontId="14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 shrinkToFit="1"/>
    </xf>
    <xf numFmtId="0" fontId="35" fillId="0" borderId="1" xfId="0" applyFont="1" applyBorder="1" applyAlignment="1">
      <alignment horizontal="left" vertical="center" wrapText="1"/>
    </xf>
    <xf numFmtId="0" fontId="35" fillId="0" borderId="1" xfId="0" applyFont="1" applyBorder="1" applyAlignment="1">
      <alignment vertical="center" wrapText="1"/>
    </xf>
    <xf numFmtId="0" fontId="41" fillId="0" borderId="1" xfId="0" applyFont="1" applyBorder="1" applyAlignment="1">
      <alignment horizontal="left" vertical="center" wrapText="1"/>
    </xf>
    <xf numFmtId="0" fontId="41" fillId="0" borderId="1" xfId="0" applyFont="1" applyBorder="1" applyAlignment="1">
      <alignment vertical="center" wrapText="1" shrinkToFit="1"/>
    </xf>
    <xf numFmtId="0" fontId="41" fillId="0" borderId="1" xfId="0" applyFont="1" applyBorder="1" applyAlignment="1">
      <alignment horizontal="center" vertical="center" wrapText="1"/>
    </xf>
    <xf numFmtId="0" fontId="41" fillId="3" borderId="1" xfId="0" applyFont="1" applyFill="1" applyBorder="1" applyAlignment="1">
      <alignment horizontal="center" vertical="center" wrapText="1"/>
    </xf>
    <xf numFmtId="0" fontId="41" fillId="0" borderId="1" xfId="0" applyFont="1" applyFill="1" applyBorder="1" applyAlignment="1">
      <alignment horizontal="center" vertical="center" wrapText="1"/>
    </xf>
    <xf numFmtId="0" fontId="41" fillId="0" borderId="1" xfId="0" applyFont="1" applyBorder="1" applyAlignment="1">
      <alignment vertical="center" wrapText="1"/>
    </xf>
    <xf numFmtId="0" fontId="42" fillId="0" borderId="1" xfId="0" applyFont="1" applyBorder="1" applyAlignment="1">
      <alignment vertical="center" wrapText="1"/>
    </xf>
    <xf numFmtId="0" fontId="42" fillId="0" borderId="1" xfId="0" applyFont="1" applyFill="1" applyBorder="1" applyAlignment="1">
      <alignment vertical="center" wrapText="1" shrinkToFit="1"/>
    </xf>
    <xf numFmtId="0" fontId="42" fillId="0" borderId="1" xfId="0" applyFont="1" applyBorder="1" applyAlignment="1">
      <alignment horizontal="center" vertical="center" wrapText="1"/>
    </xf>
    <xf numFmtId="0" fontId="42" fillId="3" borderId="1" xfId="0" applyFont="1" applyFill="1" applyBorder="1" applyAlignment="1">
      <alignment horizontal="center" vertical="center" wrapText="1"/>
    </xf>
    <xf numFmtId="0" fontId="42" fillId="0" borderId="1" xfId="0" applyFont="1" applyFill="1" applyBorder="1" applyAlignment="1">
      <alignment horizontal="center" vertical="center" wrapText="1"/>
    </xf>
    <xf numFmtId="0" fontId="42" fillId="0" borderId="1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center" wrapText="1"/>
    </xf>
    <xf numFmtId="0" fontId="3" fillId="0" borderId="1" xfId="3" applyFont="1" applyBorder="1" applyAlignment="1">
      <alignment horizontal="center" vertical="center"/>
    </xf>
    <xf numFmtId="0" fontId="3" fillId="3" borderId="1" xfId="3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center" vertical="center" wrapText="1"/>
    </xf>
    <xf numFmtId="0" fontId="26" fillId="0" borderId="0" xfId="0" applyFont="1"/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right" vertical="center" wrapText="1"/>
    </xf>
    <xf numFmtId="0" fontId="15" fillId="0" borderId="4" xfId="0" applyFont="1" applyFill="1" applyBorder="1" applyAlignment="1">
      <alignment horizontal="left" vertical="center"/>
    </xf>
    <xf numFmtId="0" fontId="29" fillId="0" borderId="6" xfId="0" applyFont="1" applyFill="1" applyBorder="1" applyAlignment="1">
      <alignment horizontal="left" vertical="top"/>
    </xf>
    <xf numFmtId="0" fontId="35" fillId="3" borderId="1" xfId="0" applyFont="1" applyFill="1" applyBorder="1" applyAlignment="1">
      <alignment horizontal="center" vertical="center"/>
    </xf>
    <xf numFmtId="0" fontId="35" fillId="0" borderId="1" xfId="0" applyFont="1" applyBorder="1" applyAlignment="1">
      <alignment horizontal="center" vertical="center"/>
    </xf>
    <xf numFmtId="1" fontId="35" fillId="3" borderId="1" xfId="0" applyNumberFormat="1" applyFont="1" applyFill="1" applyBorder="1" applyAlignment="1">
      <alignment horizontal="center" vertical="center"/>
    </xf>
    <xf numFmtId="0" fontId="43" fillId="3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32" fillId="2" borderId="1" xfId="0" applyFont="1" applyFill="1" applyBorder="1" applyAlignment="1">
      <alignment horizontal="center" vertical="center" textRotation="90" wrapText="1"/>
    </xf>
    <xf numFmtId="0" fontId="32" fillId="3" borderId="1" xfId="0" applyFont="1" applyFill="1" applyBorder="1" applyAlignment="1">
      <alignment horizontal="center" vertical="center" textRotation="90" wrapText="1"/>
    </xf>
    <xf numFmtId="0" fontId="44" fillId="0" borderId="1" xfId="0" applyFont="1" applyBorder="1" applyAlignment="1">
      <alignment horizontal="center" vertical="center"/>
    </xf>
    <xf numFmtId="0" fontId="39" fillId="2" borderId="1" xfId="0" applyFont="1" applyFill="1" applyBorder="1" applyAlignment="1">
      <alignment horizontal="center" vertical="center"/>
    </xf>
    <xf numFmtId="0" fontId="3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30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8" fillId="0" borderId="1" xfId="0" applyFont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3" borderId="1" xfId="0" applyFont="1" applyFill="1" applyBorder="1" applyAlignment="1">
      <alignment horizontal="center" vertical="center"/>
    </xf>
    <xf numFmtId="0" fontId="23" fillId="3" borderId="1" xfId="0" applyFont="1" applyFill="1" applyBorder="1" applyAlignment="1">
      <alignment horizontal="center" vertical="center" wrapText="1"/>
    </xf>
    <xf numFmtId="0" fontId="23" fillId="3" borderId="7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center" vertical="center" wrapText="1"/>
    </xf>
    <xf numFmtId="0" fontId="23" fillId="3" borderId="7" xfId="0" applyFont="1" applyFill="1" applyBorder="1" applyAlignment="1">
      <alignment horizontal="center" vertical="center" wrapText="1"/>
    </xf>
    <xf numFmtId="0" fontId="23" fillId="3" borderId="8" xfId="0" applyFont="1" applyFill="1" applyBorder="1" applyAlignment="1">
      <alignment horizontal="center" vertical="center" wrapText="1"/>
    </xf>
    <xf numFmtId="0" fontId="23" fillId="0" borderId="8" xfId="0" applyFont="1" applyFill="1" applyBorder="1" applyAlignment="1">
      <alignment horizontal="center" vertical="center"/>
    </xf>
    <xf numFmtId="0" fontId="23" fillId="3" borderId="8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3" borderId="8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3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vertical="center" wrapText="1"/>
    </xf>
    <xf numFmtId="0" fontId="21" fillId="3" borderId="10" xfId="0" applyFont="1" applyFill="1" applyBorder="1" applyAlignment="1">
      <alignment vertical="center" wrapText="1"/>
    </xf>
    <xf numFmtId="0" fontId="21" fillId="3" borderId="11" xfId="0" applyFont="1" applyFill="1" applyBorder="1" applyAlignment="1">
      <alignment vertical="center" wrapText="1"/>
    </xf>
    <xf numFmtId="0" fontId="14" fillId="0" borderId="7" xfId="0" applyFont="1" applyFill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3" borderId="12" xfId="0" applyFont="1" applyFill="1" applyBorder="1" applyAlignment="1">
      <alignment horizontal="center" vertical="center" wrapText="1"/>
    </xf>
    <xf numFmtId="0" fontId="21" fillId="3" borderId="13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7" xfId="3" applyFont="1" applyFill="1" applyBorder="1" applyAlignment="1">
      <alignment horizontal="center" vertical="center"/>
    </xf>
    <xf numFmtId="0" fontId="3" fillId="0" borderId="7" xfId="3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center" vertical="center" wrapText="1"/>
    </xf>
    <xf numFmtId="0" fontId="35" fillId="0" borderId="17" xfId="0" applyFont="1" applyBorder="1" applyAlignment="1">
      <alignment horizontal="right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41" fillId="0" borderId="17" xfId="0" applyFont="1" applyBorder="1" applyAlignment="1">
      <alignment horizontal="right" vertical="center" wrapText="1"/>
    </xf>
    <xf numFmtId="0" fontId="42" fillId="0" borderId="17" xfId="0" applyFont="1" applyBorder="1" applyAlignment="1">
      <alignment horizontal="right" vertical="center" wrapText="1"/>
    </xf>
    <xf numFmtId="0" fontId="42" fillId="0" borderId="14" xfId="0" applyFont="1" applyBorder="1" applyAlignment="1">
      <alignment horizontal="right" vertical="center" wrapText="1"/>
    </xf>
    <xf numFmtId="0" fontId="42" fillId="0" borderId="15" xfId="0" applyFont="1" applyBorder="1" applyAlignment="1">
      <alignment horizontal="left" vertical="center" wrapText="1"/>
    </xf>
    <xf numFmtId="0" fontId="42" fillId="0" borderId="15" xfId="0" applyFont="1" applyFill="1" applyBorder="1" applyAlignment="1">
      <alignment vertical="center" wrapText="1" shrinkToFit="1"/>
    </xf>
    <xf numFmtId="0" fontId="42" fillId="0" borderId="15" xfId="0" applyFont="1" applyBorder="1" applyAlignment="1">
      <alignment horizontal="center" vertical="center" wrapText="1"/>
    </xf>
    <xf numFmtId="0" fontId="42" fillId="3" borderId="15" xfId="0" applyFont="1" applyFill="1" applyBorder="1" applyAlignment="1">
      <alignment horizontal="center" vertical="center" wrapText="1"/>
    </xf>
    <xf numFmtId="0" fontId="42" fillId="0" borderId="15" xfId="0" applyFont="1" applyFill="1" applyBorder="1" applyAlignment="1">
      <alignment horizontal="center" vertical="center" wrapText="1"/>
    </xf>
    <xf numFmtId="0" fontId="21" fillId="3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left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wrapText="1"/>
    </xf>
    <xf numFmtId="0" fontId="3" fillId="3" borderId="18" xfId="3" applyFont="1" applyFill="1" applyBorder="1" applyAlignment="1">
      <alignment horizontal="center" vertical="center"/>
    </xf>
    <xf numFmtId="0" fontId="3" fillId="3" borderId="21" xfId="3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vertical="center" wrapText="1"/>
    </xf>
    <xf numFmtId="0" fontId="15" fillId="3" borderId="12" xfId="0" applyFont="1" applyFill="1" applyBorder="1" applyAlignment="1">
      <alignment horizontal="center" vertical="center" wrapText="1"/>
    </xf>
    <xf numFmtId="0" fontId="15" fillId="3" borderId="13" xfId="0" applyFont="1" applyFill="1" applyBorder="1" applyAlignment="1">
      <alignment horizontal="center" vertical="center" wrapText="1"/>
    </xf>
    <xf numFmtId="0" fontId="14" fillId="0" borderId="17" xfId="0" applyFont="1" applyBorder="1" applyAlignment="1">
      <alignment horizontal="right" vertical="center" wrapText="1"/>
    </xf>
    <xf numFmtId="0" fontId="14" fillId="3" borderId="18" xfId="0" applyFont="1" applyFill="1" applyBorder="1" applyAlignment="1">
      <alignment horizontal="center" vertical="center" wrapText="1"/>
    </xf>
    <xf numFmtId="0" fontId="14" fillId="0" borderId="14" xfId="0" applyFont="1" applyBorder="1" applyAlignment="1">
      <alignment horizontal="right" vertical="center" wrapText="1"/>
    </xf>
    <xf numFmtId="0" fontId="14" fillId="0" borderId="15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 shrinkToFit="1"/>
    </xf>
    <xf numFmtId="0" fontId="14" fillId="3" borderId="15" xfId="0" applyFont="1" applyFill="1" applyBorder="1" applyAlignment="1">
      <alignment horizontal="center" vertical="center" wrapText="1"/>
    </xf>
    <xf numFmtId="0" fontId="14" fillId="3" borderId="16" xfId="0" applyFont="1" applyFill="1" applyBorder="1" applyAlignment="1">
      <alignment horizontal="center" vertical="center" wrapText="1"/>
    </xf>
    <xf numFmtId="0" fontId="21" fillId="4" borderId="12" xfId="0" applyFont="1" applyFill="1" applyBorder="1" applyAlignment="1">
      <alignment horizontal="center" vertical="center" wrapText="1"/>
    </xf>
    <xf numFmtId="0" fontId="15" fillId="4" borderId="12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4" fillId="4" borderId="15" xfId="0" applyFont="1" applyFill="1" applyBorder="1" applyAlignment="1">
      <alignment horizontal="center" vertical="center" wrapText="1"/>
    </xf>
    <xf numFmtId="0" fontId="35" fillId="4" borderId="1" xfId="0" applyFont="1" applyFill="1" applyBorder="1" applyAlignment="1">
      <alignment horizontal="center" vertical="center" wrapText="1" shrinkToFit="1"/>
    </xf>
    <xf numFmtId="0" fontId="35" fillId="4" borderId="1" xfId="0" applyFont="1" applyFill="1" applyBorder="1" applyAlignment="1">
      <alignment horizontal="center" vertical="center" wrapText="1"/>
    </xf>
    <xf numFmtId="0" fontId="41" fillId="4" borderId="1" xfId="0" applyFont="1" applyFill="1" applyBorder="1" applyAlignment="1">
      <alignment horizontal="center" vertical="center" wrapText="1"/>
    </xf>
    <xf numFmtId="0" fontId="42" fillId="4" borderId="1" xfId="0" applyFont="1" applyFill="1" applyBorder="1" applyAlignment="1">
      <alignment horizontal="center" vertical="center" wrapText="1"/>
    </xf>
    <xf numFmtId="0" fontId="42" fillId="4" borderId="15" xfId="0" applyFont="1" applyFill="1" applyBorder="1" applyAlignment="1">
      <alignment horizontal="center" vertical="center" wrapText="1"/>
    </xf>
    <xf numFmtId="0" fontId="15" fillId="4" borderId="10" xfId="0" applyFont="1" applyFill="1" applyBorder="1" applyAlignment="1">
      <alignment horizontal="center" vertical="center" wrapText="1"/>
    </xf>
    <xf numFmtId="0" fontId="21" fillId="4" borderId="10" xfId="0" applyFont="1" applyFill="1" applyBorder="1" applyAlignment="1">
      <alignment horizontal="center" vertical="center" wrapText="1"/>
    </xf>
    <xf numFmtId="0" fontId="15" fillId="4" borderId="8" xfId="0" applyFont="1" applyFill="1" applyBorder="1" applyAlignment="1">
      <alignment horizontal="center" vertical="center" wrapText="1"/>
    </xf>
    <xf numFmtId="0" fontId="21" fillId="4" borderId="8" xfId="0" applyFont="1" applyFill="1" applyBorder="1" applyAlignment="1">
      <alignment horizontal="center" vertical="center" wrapText="1"/>
    </xf>
    <xf numFmtId="0" fontId="14" fillId="4" borderId="7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21" fillId="4" borderId="8" xfId="0" applyFont="1" applyFill="1" applyBorder="1" applyAlignment="1">
      <alignment vertical="center" wrapText="1"/>
    </xf>
    <xf numFmtId="0" fontId="3" fillId="4" borderId="1" xfId="3" applyFont="1" applyFill="1" applyBorder="1" applyAlignment="1">
      <alignment horizontal="center" vertical="center"/>
    </xf>
    <xf numFmtId="0" fontId="3" fillId="4" borderId="1" xfId="1" applyNumberFormat="1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0" borderId="0" xfId="3"/>
    <xf numFmtId="0" fontId="3" fillId="0" borderId="0" xfId="3" applyBorder="1"/>
    <xf numFmtId="0" fontId="48" fillId="2" borderId="1" xfId="3" applyFont="1" applyFill="1" applyBorder="1" applyAlignment="1">
      <alignment horizontal="center" vertical="center" wrapText="1"/>
    </xf>
    <xf numFmtId="0" fontId="48" fillId="3" borderId="1" xfId="3" applyFont="1" applyFill="1" applyBorder="1" applyAlignment="1">
      <alignment horizontal="center" vertical="center" wrapText="1"/>
    </xf>
    <xf numFmtId="0" fontId="3" fillId="0" borderId="1" xfId="3" applyFont="1" applyBorder="1" applyAlignment="1">
      <alignment vertical="center"/>
    </xf>
    <xf numFmtId="0" fontId="6" fillId="0" borderId="1" xfId="3" applyFont="1" applyBorder="1" applyAlignment="1">
      <alignment vertical="center"/>
    </xf>
    <xf numFmtId="0" fontId="3" fillId="0" borderId="1" xfId="3" applyFont="1" applyBorder="1" applyAlignment="1">
      <alignment vertical="center" shrinkToFit="1"/>
    </xf>
    <xf numFmtId="1" fontId="3" fillId="3" borderId="1" xfId="3" applyNumberFormat="1" applyFont="1" applyFill="1" applyBorder="1" applyAlignment="1">
      <alignment horizontal="center" vertical="center"/>
    </xf>
    <xf numFmtId="0" fontId="3" fillId="0" borderId="1" xfId="3" applyFont="1" applyBorder="1" applyAlignment="1">
      <alignment horizontal="left" vertical="center" wrapText="1"/>
    </xf>
    <xf numFmtId="0" fontId="3" fillId="0" borderId="1" xfId="3" applyFont="1" applyBorder="1" applyAlignment="1">
      <alignment vertical="center" wrapText="1"/>
    </xf>
    <xf numFmtId="0" fontId="3" fillId="0" borderId="0" xfId="3" applyAlignment="1">
      <alignment wrapText="1"/>
    </xf>
    <xf numFmtId="0" fontId="6" fillId="0" borderId="1" xfId="3" applyFont="1" applyBorder="1" applyAlignment="1">
      <alignment vertical="center" wrapText="1"/>
    </xf>
    <xf numFmtId="0" fontId="3" fillId="0" borderId="1" xfId="3" applyFont="1" applyBorder="1" applyAlignment="1">
      <alignment horizontal="center" vertical="center" wrapText="1"/>
    </xf>
    <xf numFmtId="0" fontId="3" fillId="3" borderId="1" xfId="3" applyFont="1" applyFill="1" applyBorder="1" applyAlignment="1">
      <alignment horizontal="center" vertical="center" wrapText="1"/>
    </xf>
    <xf numFmtId="0" fontId="35" fillId="0" borderId="1" xfId="3" applyFont="1" applyBorder="1" applyAlignment="1">
      <alignment horizontal="center" vertical="center"/>
    </xf>
    <xf numFmtId="0" fontId="22" fillId="3" borderId="1" xfId="3" applyFont="1" applyFill="1" applyBorder="1" applyAlignment="1">
      <alignment vertical="center"/>
    </xf>
    <xf numFmtId="0" fontId="35" fillId="3" borderId="1" xfId="3" applyFont="1" applyFill="1" applyBorder="1" applyAlignment="1">
      <alignment horizontal="center" vertical="center"/>
    </xf>
    <xf numFmtId="1" fontId="35" fillId="3" borderId="1" xfId="3" applyNumberFormat="1" applyFont="1" applyFill="1" applyBorder="1" applyAlignment="1">
      <alignment horizontal="center" vertical="center"/>
    </xf>
    <xf numFmtId="0" fontId="35" fillId="0" borderId="0" xfId="3" applyFont="1"/>
    <xf numFmtId="1" fontId="3" fillId="3" borderId="1" xfId="3" applyNumberFormat="1" applyFont="1" applyFill="1" applyBorder="1" applyAlignment="1">
      <alignment horizontal="center" vertical="center" wrapText="1"/>
    </xf>
    <xf numFmtId="1" fontId="22" fillId="3" borderId="1" xfId="3" applyNumberFormat="1" applyFont="1" applyFill="1" applyBorder="1" applyAlignment="1">
      <alignment vertical="center"/>
    </xf>
    <xf numFmtId="49" fontId="3" fillId="0" borderId="1" xfId="3" applyNumberFormat="1" applyFont="1" applyBorder="1" applyAlignment="1" applyProtection="1">
      <alignment horizontal="left" vertical="center" wrapText="1"/>
      <protection locked="0"/>
    </xf>
    <xf numFmtId="0" fontId="4" fillId="0" borderId="1" xfId="3" applyFont="1" applyBorder="1" applyAlignment="1">
      <alignment horizontal="center" vertical="center"/>
    </xf>
    <xf numFmtId="0" fontId="4" fillId="0" borderId="7" xfId="3" applyFont="1" applyBorder="1" applyAlignment="1">
      <alignment horizontal="center" vertical="center"/>
    </xf>
    <xf numFmtId="0" fontId="4" fillId="3" borderId="1" xfId="3" applyFont="1" applyFill="1" applyBorder="1" applyAlignment="1">
      <alignment horizontal="center" vertical="center"/>
    </xf>
    <xf numFmtId="0" fontId="4" fillId="3" borderId="7" xfId="3" applyFont="1" applyFill="1" applyBorder="1" applyAlignment="1">
      <alignment horizontal="center" vertical="center"/>
    </xf>
    <xf numFmtId="1" fontId="4" fillId="3" borderId="1" xfId="3" applyNumberFormat="1" applyFont="1" applyFill="1" applyBorder="1" applyAlignment="1">
      <alignment horizontal="center" vertical="center"/>
    </xf>
    <xf numFmtId="0" fontId="4" fillId="0" borderId="8" xfId="3" applyFont="1" applyBorder="1" applyAlignment="1">
      <alignment horizontal="center" vertical="center"/>
    </xf>
    <xf numFmtId="0" fontId="52" fillId="0" borderId="8" xfId="3" applyFont="1" applyBorder="1" applyAlignment="1">
      <alignment horizontal="center" vertical="center"/>
    </xf>
    <xf numFmtId="0" fontId="4" fillId="3" borderId="8" xfId="3" applyFont="1" applyFill="1" applyBorder="1" applyAlignment="1">
      <alignment horizontal="center" vertical="center"/>
    </xf>
    <xf numFmtId="0" fontId="53" fillId="3" borderId="8" xfId="3" applyFont="1" applyFill="1" applyBorder="1" applyAlignment="1">
      <alignment horizontal="center" vertical="center"/>
    </xf>
    <xf numFmtId="0" fontId="3" fillId="0" borderId="0" xfId="3" applyAlignment="1">
      <alignment horizontal="left" vertical="center"/>
    </xf>
    <xf numFmtId="0" fontId="3" fillId="0" borderId="0" xfId="3" applyFont="1"/>
    <xf numFmtId="0" fontId="6" fillId="0" borderId="0" xfId="3" applyFont="1"/>
    <xf numFmtId="0" fontId="14" fillId="2" borderId="1" xfId="3" applyFont="1" applyFill="1" applyBorder="1" applyAlignment="1">
      <alignment horizontal="center" vertical="center" wrapText="1"/>
    </xf>
    <xf numFmtId="0" fontId="32" fillId="2" borderId="1" xfId="3" applyFont="1" applyFill="1" applyBorder="1" applyAlignment="1">
      <alignment horizontal="center" vertical="center" wrapText="1"/>
    </xf>
    <xf numFmtId="0" fontId="14" fillId="3" borderId="7" xfId="3" applyFont="1" applyFill="1" applyBorder="1" applyAlignment="1">
      <alignment horizontal="center" vertical="center" wrapText="1"/>
    </xf>
    <xf numFmtId="0" fontId="32" fillId="3" borderId="7" xfId="3" applyFont="1" applyFill="1" applyBorder="1" applyAlignment="1">
      <alignment horizontal="center" vertical="center" wrapText="1"/>
    </xf>
    <xf numFmtId="0" fontId="14" fillId="2" borderId="7" xfId="3" applyFont="1" applyFill="1" applyBorder="1" applyAlignment="1">
      <alignment horizontal="center" vertical="center" wrapText="1"/>
    </xf>
    <xf numFmtId="0" fontId="32" fillId="2" borderId="7" xfId="3" applyFont="1" applyFill="1" applyBorder="1" applyAlignment="1">
      <alignment horizontal="center" vertical="center" wrapText="1"/>
    </xf>
    <xf numFmtId="0" fontId="5" fillId="0" borderId="1" xfId="5" applyFont="1" applyBorder="1" applyAlignment="1">
      <alignment horizontal="center" vertical="center"/>
    </xf>
    <xf numFmtId="0" fontId="31" fillId="0" borderId="1" xfId="3" applyFont="1" applyBorder="1" applyAlignment="1">
      <alignment horizontal="left" vertical="center"/>
    </xf>
    <xf numFmtId="0" fontId="14" fillId="0" borderId="1" xfId="5" applyFont="1" applyFill="1" applyBorder="1" applyAlignment="1">
      <alignment horizontal="center" vertical="center" wrapText="1"/>
    </xf>
    <xf numFmtId="0" fontId="14" fillId="3" borderId="1" xfId="5" applyFont="1" applyFill="1" applyBorder="1" applyAlignment="1">
      <alignment horizontal="center" vertical="center" wrapText="1"/>
    </xf>
    <xf numFmtId="0" fontId="14" fillId="0" borderId="1" xfId="5" applyFont="1" applyFill="1" applyBorder="1" applyAlignment="1">
      <alignment horizontal="center" vertical="center"/>
    </xf>
    <xf numFmtId="0" fontId="14" fillId="3" borderId="1" xfId="5" applyFont="1" applyFill="1" applyBorder="1" applyAlignment="1">
      <alignment horizontal="center" vertical="center"/>
    </xf>
    <xf numFmtId="0" fontId="3" fillId="0" borderId="1" xfId="5" applyFont="1" applyFill="1" applyBorder="1" applyAlignment="1">
      <alignment horizontal="center" vertical="center" wrapText="1"/>
    </xf>
    <xf numFmtId="0" fontId="14" fillId="3" borderId="7" xfId="5" applyFont="1" applyFill="1" applyBorder="1" applyAlignment="1">
      <alignment horizontal="center" vertical="center" wrapText="1"/>
    </xf>
    <xf numFmtId="0" fontId="14" fillId="0" borderId="7" xfId="5" applyFont="1" applyFill="1" applyBorder="1" applyAlignment="1">
      <alignment horizontal="center" vertical="center" wrapText="1"/>
    </xf>
    <xf numFmtId="0" fontId="14" fillId="0" borderId="7" xfId="5" applyFont="1" applyFill="1" applyBorder="1" applyAlignment="1">
      <alignment horizontal="center" vertical="center"/>
    </xf>
    <xf numFmtId="0" fontId="14" fillId="3" borderId="7" xfId="5" applyFont="1" applyFill="1" applyBorder="1" applyAlignment="1">
      <alignment horizontal="center" vertical="center"/>
    </xf>
    <xf numFmtId="0" fontId="0" fillId="0" borderId="1" xfId="3" applyFont="1" applyBorder="1" applyAlignment="1">
      <alignment horizontal="center" vertical="center"/>
    </xf>
    <xf numFmtId="0" fontId="31" fillId="0" borderId="1" xfId="3" applyFont="1" applyBorder="1" applyAlignment="1">
      <alignment vertical="center"/>
    </xf>
    <xf numFmtId="0" fontId="31" fillId="0" borderId="1" xfId="3" applyFont="1" applyBorder="1"/>
    <xf numFmtId="0" fontId="1" fillId="0" borderId="0" xfId="3" applyFont="1" applyAlignment="1">
      <alignment wrapText="1"/>
    </xf>
    <xf numFmtId="0" fontId="35" fillId="0" borderId="1" xfId="5" applyFont="1" applyFill="1" applyBorder="1" applyAlignment="1">
      <alignment horizontal="center" vertical="center" wrapText="1"/>
    </xf>
    <xf numFmtId="0" fontId="54" fillId="0" borderId="1" xfId="5" applyFont="1" applyBorder="1" applyAlignment="1">
      <alignment horizontal="center" vertical="center"/>
    </xf>
    <xf numFmtId="0" fontId="31" fillId="0" borderId="1" xfId="3" applyFont="1" applyBorder="1" applyAlignment="1">
      <alignment horizontal="left" vertical="center" wrapText="1"/>
    </xf>
    <xf numFmtId="0" fontId="31" fillId="0" borderId="1" xfId="3" applyFont="1" applyBorder="1" applyAlignment="1">
      <alignment horizontal="center" vertical="center" wrapText="1"/>
    </xf>
    <xf numFmtId="0" fontId="31" fillId="3" borderId="1" xfId="3" applyFont="1" applyFill="1" applyBorder="1" applyAlignment="1">
      <alignment horizontal="center" vertical="center" wrapText="1"/>
    </xf>
    <xf numFmtId="0" fontId="37" fillId="0" borderId="0" xfId="3" applyFont="1"/>
    <xf numFmtId="0" fontId="35" fillId="3" borderId="1" xfId="5" applyFont="1" applyFill="1" applyBorder="1" applyAlignment="1">
      <alignment horizontal="center" vertical="center" wrapText="1"/>
    </xf>
    <xf numFmtId="0" fontId="15" fillId="0" borderId="0" xfId="3" applyFont="1" applyBorder="1" applyAlignment="1">
      <alignment vertical="center" wrapText="1"/>
    </xf>
    <xf numFmtId="0" fontId="3" fillId="0" borderId="0" xfId="3" applyFont="1" applyBorder="1" applyAlignment="1">
      <alignment horizontal="center" vertical="center"/>
    </xf>
    <xf numFmtId="0" fontId="3" fillId="0" borderId="0" xfId="5" applyFont="1"/>
    <xf numFmtId="0" fontId="0" fillId="0" borderId="0" xfId="5" applyFont="1"/>
    <xf numFmtId="0" fontId="33" fillId="0" borderId="0" xfId="3" applyFont="1"/>
    <xf numFmtId="0" fontId="36" fillId="0" borderId="0" xfId="3" applyFont="1"/>
    <xf numFmtId="0" fontId="3" fillId="0" borderId="15" xfId="3" applyFont="1" applyBorder="1" applyAlignment="1">
      <alignment horizontal="center" vertical="center"/>
    </xf>
    <xf numFmtId="0" fontId="3" fillId="0" borderId="15" xfId="3" applyFont="1" applyFill="1" applyBorder="1" applyAlignment="1">
      <alignment horizontal="center" vertical="center" wrapText="1"/>
    </xf>
    <xf numFmtId="0" fontId="14" fillId="0" borderId="15" xfId="5" applyFont="1" applyFill="1" applyBorder="1" applyAlignment="1">
      <alignment horizontal="center" vertical="center" wrapText="1"/>
    </xf>
    <xf numFmtId="0" fontId="14" fillId="3" borderId="15" xfId="5" applyFont="1" applyFill="1" applyBorder="1" applyAlignment="1">
      <alignment horizontal="center" vertical="center" wrapText="1"/>
    </xf>
    <xf numFmtId="0" fontId="14" fillId="0" borderId="15" xfId="5" applyFont="1" applyFill="1" applyBorder="1" applyAlignment="1">
      <alignment horizontal="center" vertical="center"/>
    </xf>
    <xf numFmtId="0" fontId="14" fillId="3" borderId="15" xfId="5" applyFont="1" applyFill="1" applyBorder="1" applyAlignment="1">
      <alignment horizontal="center" vertical="center"/>
    </xf>
    <xf numFmtId="0" fontId="3" fillId="3" borderId="15" xfId="3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3" fillId="3" borderId="1" xfId="4" applyFont="1" applyFill="1" applyBorder="1" applyAlignment="1">
      <alignment horizontal="center" vertical="center" wrapText="1"/>
    </xf>
    <xf numFmtId="0" fontId="3" fillId="0" borderId="1" xfId="4" applyFont="1" applyFill="1" applyBorder="1" applyAlignment="1">
      <alignment horizontal="center" vertical="center"/>
    </xf>
    <xf numFmtId="0" fontId="3" fillId="3" borderId="1" xfId="4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4" fillId="0" borderId="1" xfId="3" applyFont="1" applyFill="1" applyBorder="1" applyAlignment="1">
      <alignment horizontal="center" vertical="center" wrapText="1"/>
    </xf>
    <xf numFmtId="0" fontId="31" fillId="0" borderId="1" xfId="3" applyFont="1" applyFill="1" applyBorder="1" applyAlignment="1">
      <alignment horizontal="center" vertical="center" wrapText="1"/>
    </xf>
    <xf numFmtId="0" fontId="14" fillId="0" borderId="15" xfId="3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9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11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0" fillId="0" borderId="0" xfId="0" applyFill="1"/>
    <xf numFmtId="0" fontId="2" fillId="0" borderId="28" xfId="3" applyFont="1" applyBorder="1" applyAlignment="1"/>
    <xf numFmtId="0" fontId="3" fillId="0" borderId="28" xfId="3" applyBorder="1"/>
    <xf numFmtId="0" fontId="50" fillId="0" borderId="28" xfId="3" applyFont="1" applyBorder="1" applyAlignment="1"/>
    <xf numFmtId="0" fontId="51" fillId="0" borderId="28" xfId="3" applyFont="1" applyBorder="1"/>
    <xf numFmtId="0" fontId="21" fillId="2" borderId="0" xfId="3" applyFont="1" applyFill="1" applyBorder="1" applyAlignment="1">
      <alignment horizontal="left" vertical="center"/>
    </xf>
    <xf numFmtId="0" fontId="57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center" vertical="center" wrapText="1"/>
    </xf>
    <xf numFmtId="0" fontId="15" fillId="3" borderId="8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left" wrapText="1"/>
    </xf>
    <xf numFmtId="0" fontId="25" fillId="0" borderId="8" xfId="0" applyFont="1" applyFill="1" applyBorder="1" applyAlignment="1">
      <alignment horizontal="left" wrapText="1"/>
    </xf>
    <xf numFmtId="0" fontId="2" fillId="0" borderId="17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0" fontId="7" fillId="0" borderId="1" xfId="0" applyFont="1" applyBorder="1" applyAlignment="1">
      <alignment wrapText="1"/>
    </xf>
    <xf numFmtId="0" fontId="7" fillId="0" borderId="18" xfId="0" applyFont="1" applyBorder="1" applyAlignment="1">
      <alignment wrapText="1"/>
    </xf>
    <xf numFmtId="0" fontId="21" fillId="3" borderId="8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wrapText="1"/>
    </xf>
    <xf numFmtId="0" fontId="21" fillId="0" borderId="0" xfId="0" applyFont="1" applyFill="1" applyAlignment="1">
      <alignment horizontal="left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4" fillId="3" borderId="1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textRotation="90" wrapText="1"/>
    </xf>
    <xf numFmtId="0" fontId="14" fillId="2" borderId="7" xfId="0" applyFont="1" applyFill="1" applyBorder="1" applyAlignment="1">
      <alignment horizontal="center" vertical="center" textRotation="90" wrapText="1"/>
    </xf>
    <xf numFmtId="0" fontId="21" fillId="0" borderId="10" xfId="0" applyFont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center" vertical="center" wrapText="1"/>
    </xf>
    <xf numFmtId="0" fontId="15" fillId="3" borderId="12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textRotation="90" wrapText="1"/>
    </xf>
    <xf numFmtId="0" fontId="14" fillId="3" borderId="7" xfId="0" applyFont="1" applyFill="1" applyBorder="1" applyAlignment="1">
      <alignment horizontal="center" vertical="center" textRotation="90" wrapText="1"/>
    </xf>
    <xf numFmtId="0" fontId="21" fillId="3" borderId="12" xfId="0" applyFont="1" applyFill="1" applyBorder="1" applyAlignment="1">
      <alignment horizontal="center" vertical="center" wrapText="1"/>
    </xf>
    <xf numFmtId="0" fontId="21" fillId="3" borderId="25" xfId="0" applyFont="1" applyFill="1" applyBorder="1" applyAlignment="1">
      <alignment horizontal="center" vertical="center" wrapText="1"/>
    </xf>
    <xf numFmtId="0" fontId="21" fillId="3" borderId="26" xfId="0" applyFont="1" applyFill="1" applyBorder="1" applyAlignment="1">
      <alignment horizontal="center" vertical="center" wrapText="1"/>
    </xf>
    <xf numFmtId="0" fontId="21" fillId="3" borderId="27" xfId="0" applyFont="1" applyFill="1" applyBorder="1" applyAlignment="1">
      <alignment horizontal="center" vertical="center" wrapText="1"/>
    </xf>
    <xf numFmtId="0" fontId="21" fillId="3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4" fillId="0" borderId="0" xfId="0" applyFont="1" applyAlignment="1">
      <alignment horizontal="left"/>
    </xf>
    <xf numFmtId="0" fontId="14" fillId="0" borderId="0" xfId="0" applyFont="1" applyBorder="1" applyAlignment="1">
      <alignment horizontal="left"/>
    </xf>
    <xf numFmtId="0" fontId="21" fillId="0" borderId="12" xfId="0" applyFont="1" applyBorder="1" applyAlignment="1">
      <alignment horizontal="center" vertical="center" wrapText="1"/>
    </xf>
    <xf numFmtId="0" fontId="23" fillId="0" borderId="22" xfId="0" applyFont="1" applyFill="1" applyBorder="1" applyAlignment="1">
      <alignment horizontal="left" vertical="center" wrapText="1"/>
    </xf>
    <xf numFmtId="0" fontId="23" fillId="0" borderId="12" xfId="0" applyFont="1" applyFill="1" applyBorder="1" applyAlignment="1">
      <alignment horizontal="left" vertical="center" wrapText="1"/>
    </xf>
    <xf numFmtId="0" fontId="27" fillId="0" borderId="0" xfId="0" applyFont="1" applyBorder="1" applyAlignment="1">
      <alignment horizontal="left" wrapText="1"/>
    </xf>
    <xf numFmtId="0" fontId="23" fillId="0" borderId="23" xfId="0" applyFont="1" applyFill="1" applyBorder="1" applyAlignment="1">
      <alignment horizontal="left" vertical="center" wrapText="1"/>
    </xf>
    <xf numFmtId="0" fontId="23" fillId="0" borderId="8" xfId="0" applyFont="1" applyFill="1" applyBorder="1" applyAlignment="1">
      <alignment horizontal="left" vertical="center" wrapText="1"/>
    </xf>
    <xf numFmtId="0" fontId="15" fillId="0" borderId="24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5" fillId="2" borderId="22" xfId="0" applyFont="1" applyFill="1" applyBorder="1" applyAlignment="1">
      <alignment horizontal="left" vertical="center" wrapText="1"/>
    </xf>
    <xf numFmtId="0" fontId="25" fillId="2" borderId="12" xfId="0" applyFont="1" applyFill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 wrapText="1"/>
    </xf>
    <xf numFmtId="0" fontId="23" fillId="3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right" vertical="center"/>
    </xf>
    <xf numFmtId="0" fontId="30" fillId="0" borderId="1" xfId="0" applyFont="1" applyBorder="1" applyAlignment="1">
      <alignment horizontal="right" vertical="center"/>
    </xf>
    <xf numFmtId="0" fontId="30" fillId="0" borderId="1" xfId="0" applyFont="1" applyFill="1" applyBorder="1" applyAlignment="1">
      <alignment horizontal="center" vertical="center"/>
    </xf>
    <xf numFmtId="0" fontId="2" fillId="0" borderId="28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23" fillId="0" borderId="1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center" vertical="center" wrapText="1"/>
    </xf>
    <xf numFmtId="0" fontId="46" fillId="0" borderId="0" xfId="0" applyFont="1" applyFill="1" applyBorder="1"/>
    <xf numFmtId="0" fontId="3" fillId="0" borderId="1" xfId="0" applyFont="1" applyBorder="1" applyAlignment="1">
      <alignment horizontal="center" vertical="center" textRotation="90" wrapText="1"/>
    </xf>
    <xf numFmtId="0" fontId="30" fillId="3" borderId="1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39" fillId="2" borderId="1" xfId="0" applyFont="1" applyFill="1" applyBorder="1" applyAlignment="1">
      <alignment horizontal="right" vertical="center" wrapText="1" indent="2"/>
    </xf>
    <xf numFmtId="0" fontId="39" fillId="0" borderId="1" xfId="0" applyFont="1" applyFill="1" applyBorder="1" applyAlignment="1">
      <alignment horizontal="right" vertical="center" wrapText="1" indent="2"/>
    </xf>
    <xf numFmtId="0" fontId="21" fillId="0" borderId="1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30" fillId="0" borderId="1" xfId="0" applyFont="1" applyBorder="1" applyAlignment="1">
      <alignment horizontal="right" vertical="center" wrapText="1" indent="3"/>
    </xf>
    <xf numFmtId="0" fontId="2" fillId="0" borderId="1" xfId="0" applyFont="1" applyBorder="1" applyAlignment="1">
      <alignment horizontal="left" vertical="center"/>
    </xf>
    <xf numFmtId="0" fontId="47" fillId="2" borderId="1" xfId="0" applyFont="1" applyFill="1" applyBorder="1" applyAlignment="1">
      <alignment horizontal="left" vertical="center" wrapText="1"/>
    </xf>
    <xf numFmtId="0" fontId="48" fillId="3" borderId="1" xfId="3" applyFont="1" applyFill="1" applyBorder="1" applyAlignment="1">
      <alignment horizontal="center" vertical="center" wrapText="1"/>
    </xf>
    <xf numFmtId="0" fontId="45" fillId="2" borderId="1" xfId="3" applyFont="1" applyFill="1" applyBorder="1" applyAlignment="1">
      <alignment horizontal="center" vertical="center" wrapText="1"/>
    </xf>
    <xf numFmtId="0" fontId="48" fillId="2" borderId="1" xfId="3" applyFont="1" applyFill="1" applyBorder="1" applyAlignment="1">
      <alignment horizontal="center" vertical="center" textRotation="90" wrapText="1"/>
    </xf>
    <xf numFmtId="0" fontId="48" fillId="3" borderId="1" xfId="3" applyFont="1" applyFill="1" applyBorder="1" applyAlignment="1">
      <alignment horizontal="center" vertical="center" textRotation="90" wrapText="1"/>
    </xf>
    <xf numFmtId="0" fontId="48" fillId="2" borderId="1" xfId="3" applyFont="1" applyFill="1" applyBorder="1" applyAlignment="1">
      <alignment horizontal="center" vertical="center" wrapText="1"/>
    </xf>
    <xf numFmtId="0" fontId="45" fillId="3" borderId="1" xfId="3" applyFont="1" applyFill="1" applyBorder="1" applyAlignment="1">
      <alignment horizontal="center" vertical="center" wrapText="1"/>
    </xf>
    <xf numFmtId="1" fontId="21" fillId="3" borderId="1" xfId="3" applyNumberFormat="1" applyFont="1" applyFill="1" applyBorder="1" applyAlignment="1">
      <alignment horizontal="center" vertical="center"/>
    </xf>
    <xf numFmtId="0" fontId="21" fillId="3" borderId="1" xfId="3" applyFont="1" applyFill="1" applyBorder="1" applyAlignment="1">
      <alignment horizontal="center" vertical="center"/>
    </xf>
    <xf numFmtId="0" fontId="3" fillId="0" borderId="0" xfId="3" applyFont="1" applyBorder="1" applyAlignment="1">
      <alignment horizontal="left" vertical="center"/>
    </xf>
    <xf numFmtId="0" fontId="21" fillId="0" borderId="1" xfId="3" applyFont="1" applyBorder="1" applyAlignment="1">
      <alignment horizontal="right" vertical="center"/>
    </xf>
    <xf numFmtId="0" fontId="21" fillId="0" borderId="7" xfId="3" applyFont="1" applyBorder="1" applyAlignment="1">
      <alignment horizontal="center" vertical="center"/>
    </xf>
    <xf numFmtId="0" fontId="21" fillId="0" borderId="8" xfId="3" applyFont="1" applyBorder="1" applyAlignment="1">
      <alignment horizontal="center" vertical="center"/>
    </xf>
    <xf numFmtId="0" fontId="21" fillId="0" borderId="1" xfId="3" applyFont="1" applyBorder="1" applyAlignment="1">
      <alignment horizontal="center" vertical="center"/>
    </xf>
    <xf numFmtId="1" fontId="30" fillId="3" borderId="1" xfId="0" applyNumberFormat="1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right" vertical="center" indent="2"/>
    </xf>
    <xf numFmtId="0" fontId="11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1" fontId="21" fillId="3" borderId="1" xfId="0" applyNumberFormat="1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right" vertical="center" wrapText="1" indent="3"/>
    </xf>
    <xf numFmtId="0" fontId="21" fillId="0" borderId="1" xfId="4" applyFont="1" applyBorder="1" applyAlignment="1">
      <alignment horizontal="center" vertical="center"/>
    </xf>
    <xf numFmtId="0" fontId="23" fillId="0" borderId="29" xfId="4" applyFont="1" applyFill="1" applyBorder="1" applyAlignment="1">
      <alignment horizontal="right" vertical="center" indent="1"/>
    </xf>
    <xf numFmtId="0" fontId="23" fillId="0" borderId="6" xfId="4" applyFont="1" applyFill="1" applyBorder="1" applyAlignment="1">
      <alignment horizontal="right" vertical="center" indent="1"/>
    </xf>
    <xf numFmtId="0" fontId="23" fillId="0" borderId="9" xfId="4" applyFont="1" applyFill="1" applyBorder="1" applyAlignment="1">
      <alignment horizontal="right" vertical="center" indent="1"/>
    </xf>
    <xf numFmtId="0" fontId="11" fillId="0" borderId="30" xfId="4" applyFont="1" applyBorder="1" applyAlignment="1">
      <alignment horizontal="right" indent="1"/>
    </xf>
    <xf numFmtId="0" fontId="11" fillId="0" borderId="2" xfId="4" applyFont="1" applyBorder="1" applyAlignment="1">
      <alignment horizontal="right" indent="1"/>
    </xf>
    <xf numFmtId="0" fontId="11" fillId="0" borderId="31" xfId="4" applyFont="1" applyBorder="1" applyAlignment="1">
      <alignment horizontal="right" indent="1"/>
    </xf>
    <xf numFmtId="0" fontId="3" fillId="0" borderId="7" xfId="4" applyFont="1" applyBorder="1" applyAlignment="1">
      <alignment horizontal="center" vertical="center"/>
    </xf>
    <xf numFmtId="0" fontId="3" fillId="0" borderId="8" xfId="4" applyFont="1" applyBorder="1" applyAlignment="1"/>
    <xf numFmtId="0" fontId="21" fillId="3" borderId="1" xfId="4" applyFont="1" applyFill="1" applyBorder="1" applyAlignment="1">
      <alignment horizontal="center" vertical="center"/>
    </xf>
    <xf numFmtId="0" fontId="3" fillId="0" borderId="1" xfId="4" applyFont="1" applyBorder="1" applyAlignment="1">
      <alignment horizontal="center" vertical="center"/>
    </xf>
    <xf numFmtId="0" fontId="3" fillId="0" borderId="1" xfId="4" applyFont="1" applyBorder="1" applyAlignment="1"/>
    <xf numFmtId="0" fontId="1" fillId="0" borderId="0" xfId="0" applyFont="1" applyBorder="1" applyAlignment="1">
      <alignment horizontal="center" vertical="center"/>
    </xf>
    <xf numFmtId="0" fontId="21" fillId="0" borderId="1" xfId="0" applyFont="1" applyBorder="1" applyAlignment="1">
      <alignment horizontal="right" vertical="center" wrapText="1"/>
    </xf>
    <xf numFmtId="0" fontId="21" fillId="0" borderId="1" xfId="4" applyFont="1" applyBorder="1" applyAlignment="1"/>
    <xf numFmtId="0" fontId="23" fillId="0" borderId="1" xfId="4" applyFont="1" applyFill="1" applyBorder="1" applyAlignment="1">
      <alignment horizontal="right" vertical="center" indent="1"/>
    </xf>
    <xf numFmtId="0" fontId="11" fillId="0" borderId="1" xfId="4" applyFont="1" applyBorder="1" applyAlignment="1">
      <alignment horizontal="right" indent="1"/>
    </xf>
    <xf numFmtId="0" fontId="47" fillId="2" borderId="1" xfId="0" applyFont="1" applyFill="1" applyBorder="1" applyAlignment="1">
      <alignment horizontal="left" wrapText="1"/>
    </xf>
    <xf numFmtId="0" fontId="25" fillId="2" borderId="1" xfId="0" applyFont="1" applyFill="1" applyBorder="1" applyAlignment="1">
      <alignment horizontal="left" vertical="center" wrapText="1"/>
    </xf>
    <xf numFmtId="0" fontId="15" fillId="0" borderId="1" xfId="4" applyFont="1" applyFill="1" applyBorder="1" applyAlignment="1">
      <alignment horizontal="right" vertical="center" indent="1"/>
    </xf>
    <xf numFmtId="0" fontId="3" fillId="0" borderId="1" xfId="4" applyFont="1" applyBorder="1" applyAlignment="1">
      <alignment horizontal="right" indent="1"/>
    </xf>
    <xf numFmtId="0" fontId="18" fillId="0" borderId="0" xfId="0" applyFont="1" applyBorder="1" applyAlignment="1">
      <alignment horizontal="center" vertical="center"/>
    </xf>
    <xf numFmtId="0" fontId="15" fillId="3" borderId="1" xfId="3" applyFont="1" applyFill="1" applyBorder="1" applyAlignment="1">
      <alignment horizontal="center" vertical="center" wrapText="1"/>
    </xf>
    <xf numFmtId="0" fontId="2" fillId="0" borderId="28" xfId="3" applyFont="1" applyBorder="1" applyAlignment="1">
      <alignment horizontal="left"/>
    </xf>
    <xf numFmtId="0" fontId="5" fillId="0" borderId="0" xfId="3" applyFont="1" applyBorder="1" applyAlignment="1">
      <alignment horizontal="left"/>
    </xf>
    <xf numFmtId="0" fontId="14" fillId="2" borderId="1" xfId="3" applyFont="1" applyFill="1" applyBorder="1" applyAlignment="1">
      <alignment horizontal="center" vertical="center" wrapText="1"/>
    </xf>
    <xf numFmtId="0" fontId="14" fillId="2" borderId="7" xfId="3" applyFont="1" applyFill="1" applyBorder="1" applyAlignment="1">
      <alignment horizontal="center" vertical="center" wrapText="1"/>
    </xf>
    <xf numFmtId="0" fontId="15" fillId="2" borderId="1" xfId="3" applyFont="1" applyFill="1" applyBorder="1" applyAlignment="1">
      <alignment horizontal="center" vertical="center" wrapText="1"/>
    </xf>
    <xf numFmtId="0" fontId="15" fillId="2" borderId="7" xfId="3" applyFont="1" applyFill="1" applyBorder="1" applyAlignment="1">
      <alignment horizontal="center" vertical="center" wrapText="1"/>
    </xf>
    <xf numFmtId="0" fontId="14" fillId="2" borderId="1" xfId="3" applyFont="1" applyFill="1" applyBorder="1" applyAlignment="1">
      <alignment horizontal="center" vertical="center" textRotation="90" wrapText="1"/>
    </xf>
    <xf numFmtId="0" fontId="14" fillId="2" borderId="7" xfId="3" applyFont="1" applyFill="1" applyBorder="1" applyAlignment="1">
      <alignment horizontal="center" vertical="center" textRotation="90" wrapText="1"/>
    </xf>
    <xf numFmtId="0" fontId="14" fillId="3" borderId="1" xfId="3" applyFont="1" applyFill="1" applyBorder="1" applyAlignment="1">
      <alignment horizontal="center" vertical="center" wrapText="1"/>
    </xf>
    <xf numFmtId="0" fontId="14" fillId="3" borderId="7" xfId="3" applyFont="1" applyFill="1" applyBorder="1" applyAlignment="1">
      <alignment horizontal="center" vertical="center" wrapText="1"/>
    </xf>
    <xf numFmtId="0" fontId="14" fillId="3" borderId="1" xfId="3" applyFont="1" applyFill="1" applyBorder="1" applyAlignment="1">
      <alignment horizontal="center" vertical="center" textRotation="90" wrapText="1"/>
    </xf>
    <xf numFmtId="0" fontId="14" fillId="3" borderId="7" xfId="3" applyFont="1" applyFill="1" applyBorder="1" applyAlignment="1">
      <alignment horizontal="center" vertical="center" textRotation="90" wrapText="1"/>
    </xf>
    <xf numFmtId="0" fontId="23" fillId="0" borderId="29" xfId="5" applyFont="1" applyFill="1" applyBorder="1" applyAlignment="1">
      <alignment horizontal="right" vertical="center" indent="1"/>
    </xf>
    <xf numFmtId="0" fontId="23" fillId="0" borderId="6" xfId="5" applyFont="1" applyFill="1" applyBorder="1" applyAlignment="1">
      <alignment horizontal="right" vertical="center" indent="1"/>
    </xf>
    <xf numFmtId="0" fontId="23" fillId="0" borderId="9" xfId="5" applyFont="1" applyFill="1" applyBorder="1" applyAlignment="1">
      <alignment horizontal="right" vertical="center" indent="1"/>
    </xf>
    <xf numFmtId="0" fontId="11" fillId="0" borderId="32" xfId="5" applyFont="1" applyBorder="1" applyAlignment="1">
      <alignment horizontal="right" indent="1"/>
    </xf>
    <xf numFmtId="0" fontId="11" fillId="0" borderId="33" xfId="5" applyFont="1" applyBorder="1" applyAlignment="1">
      <alignment horizontal="right" indent="1"/>
    </xf>
    <xf numFmtId="0" fontId="11" fillId="0" borderId="34" xfId="5" applyFont="1" applyBorder="1" applyAlignment="1">
      <alignment horizontal="right" indent="1"/>
    </xf>
  </cellXfs>
  <cellStyles count="7">
    <cellStyle name="Dziesiętny" xfId="1" builtinId="3"/>
    <cellStyle name="Dziesiętny 2" xfId="2"/>
    <cellStyle name="Normalny" xfId="0" builtinId="0"/>
    <cellStyle name="Normalny 2" xfId="3"/>
    <cellStyle name="Normalny 3" xfId="4"/>
    <cellStyle name="Normalny 3 2" xfId="5"/>
    <cellStyle name="Normalny 4" xfId="6"/>
  </cellStyles>
  <dxfs count="0"/>
  <tableStyles count="0" defaultTableStyle="TableStyleMedium9" defaultPivotStyle="PivotStyleLight16"/>
  <colors>
    <mruColors>
      <color rgb="FFFFFF66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74"/>
  <sheetViews>
    <sheetView zoomScale="70" zoomScaleNormal="70" zoomScaleSheetLayoutView="74" zoomScalePageLayoutView="60" workbookViewId="0">
      <selection activeCell="C32" sqref="C32"/>
    </sheetView>
  </sheetViews>
  <sheetFormatPr defaultRowHeight="12.75" outlineLevelRow="1" x14ac:dyDescent="0.2"/>
  <cols>
    <col min="1" max="1" width="4.85546875" customWidth="1"/>
    <col min="2" max="2" width="23.140625" customWidth="1"/>
    <col min="3" max="3" width="38.28515625" customWidth="1"/>
    <col min="4" max="4" width="9.7109375" customWidth="1"/>
    <col min="5" max="5" width="7.28515625" customWidth="1"/>
    <col min="6" max="6" width="7.7109375" customWidth="1"/>
    <col min="7" max="10" width="4.140625" customWidth="1"/>
    <col min="11" max="12" width="7.7109375" customWidth="1"/>
    <col min="13" max="16" width="4.140625" customWidth="1"/>
    <col min="17" max="17" width="7.7109375" customWidth="1"/>
    <col min="18" max="18" width="9.5703125" bestFit="1" customWidth="1"/>
    <col min="19" max="22" width="4.42578125" customWidth="1"/>
    <col min="23" max="24" width="7.7109375" customWidth="1"/>
    <col min="25" max="28" width="4.42578125" customWidth="1"/>
    <col min="29" max="29" width="7.7109375" customWidth="1"/>
    <col min="30" max="30" width="9.5703125" bestFit="1" customWidth="1"/>
    <col min="31" max="34" width="4.42578125" customWidth="1"/>
    <col min="35" max="35" width="7.7109375" customWidth="1"/>
    <col min="36" max="36" width="7.42578125" customWidth="1"/>
    <col min="37" max="40" width="4.42578125" customWidth="1"/>
    <col min="41" max="41" width="7.7109375" customWidth="1"/>
    <col min="42" max="42" width="7.5703125" customWidth="1"/>
  </cols>
  <sheetData>
    <row r="1" spans="1:42" ht="15.75" x14ac:dyDescent="0.25">
      <c r="A1" s="398"/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  <c r="Q1" s="399"/>
      <c r="R1" s="399"/>
      <c r="S1" s="399"/>
      <c r="T1" s="399"/>
      <c r="U1" s="399"/>
      <c r="V1" s="399"/>
      <c r="W1" s="399"/>
      <c r="X1" s="399"/>
      <c r="Y1" s="399"/>
      <c r="Z1" s="399"/>
      <c r="AA1" s="399"/>
      <c r="AB1" s="399"/>
      <c r="AC1" s="399"/>
      <c r="AD1" s="399"/>
      <c r="AE1" s="399"/>
      <c r="AF1" s="399"/>
      <c r="AG1" s="399"/>
      <c r="AH1" s="399"/>
      <c r="AI1" s="399"/>
      <c r="AJ1" s="399"/>
      <c r="AK1" s="399"/>
      <c r="AL1" s="399"/>
      <c r="AM1" s="399"/>
      <c r="AN1" s="399"/>
      <c r="AO1" s="399"/>
      <c r="AP1" s="399"/>
    </row>
    <row r="2" spans="1:42" ht="18" x14ac:dyDescent="0.25">
      <c r="A2" s="420" t="s">
        <v>34</v>
      </c>
      <c r="B2" s="420"/>
      <c r="C2" s="155" t="s">
        <v>36</v>
      </c>
      <c r="D2" s="12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25"/>
      <c r="AG2" s="125"/>
      <c r="AH2" s="125"/>
      <c r="AI2" s="125"/>
      <c r="AJ2" s="125"/>
      <c r="AK2" s="125"/>
      <c r="AL2" s="1"/>
      <c r="AM2" s="1"/>
      <c r="AN2" s="1"/>
      <c r="AO2" s="1"/>
      <c r="AP2" s="1"/>
    </row>
    <row r="3" spans="1:42" x14ac:dyDescent="0.2">
      <c r="A3" s="420" t="s">
        <v>33</v>
      </c>
      <c r="B3" s="420"/>
      <c r="C3" s="1" t="s">
        <v>143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</row>
    <row r="4" spans="1:42" x14ac:dyDescent="0.2">
      <c r="A4" s="421" t="s">
        <v>35</v>
      </c>
      <c r="B4" s="421"/>
      <c r="C4" s="1" t="s">
        <v>63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</row>
    <row r="5" spans="1:42" x14ac:dyDescent="0.2">
      <c r="A5" s="402" t="s">
        <v>0</v>
      </c>
      <c r="B5" s="404" t="s">
        <v>1</v>
      </c>
      <c r="C5" s="402" t="s">
        <v>2</v>
      </c>
      <c r="D5" s="407" t="s">
        <v>50</v>
      </c>
      <c r="E5" s="407" t="s">
        <v>3</v>
      </c>
      <c r="F5" s="402" t="s">
        <v>51</v>
      </c>
      <c r="G5" s="404" t="s">
        <v>53</v>
      </c>
      <c r="H5" s="404"/>
      <c r="I5" s="404"/>
      <c r="J5" s="404"/>
      <c r="K5" s="404"/>
      <c r="L5" s="404"/>
      <c r="M5" s="406" t="s">
        <v>54</v>
      </c>
      <c r="N5" s="406"/>
      <c r="O5" s="406"/>
      <c r="P5" s="406"/>
      <c r="Q5" s="406"/>
      <c r="R5" s="406"/>
      <c r="S5" s="404" t="s">
        <v>55</v>
      </c>
      <c r="T5" s="404"/>
      <c r="U5" s="404"/>
      <c r="V5" s="404"/>
      <c r="W5" s="404"/>
      <c r="X5" s="404"/>
      <c r="Y5" s="406" t="s">
        <v>56</v>
      </c>
      <c r="Z5" s="406"/>
      <c r="AA5" s="406"/>
      <c r="AB5" s="406"/>
      <c r="AC5" s="406"/>
      <c r="AD5" s="406"/>
      <c r="AE5" s="404" t="s">
        <v>57</v>
      </c>
      <c r="AF5" s="404"/>
      <c r="AG5" s="404"/>
      <c r="AH5" s="404"/>
      <c r="AI5" s="404"/>
      <c r="AJ5" s="404"/>
      <c r="AK5" s="406" t="s">
        <v>58</v>
      </c>
      <c r="AL5" s="406"/>
      <c r="AM5" s="406"/>
      <c r="AN5" s="406"/>
      <c r="AO5" s="406"/>
      <c r="AP5" s="406"/>
    </row>
    <row r="6" spans="1:42" ht="17.100000000000001" customHeight="1" x14ac:dyDescent="0.2">
      <c r="A6" s="402"/>
      <c r="B6" s="404"/>
      <c r="C6" s="402"/>
      <c r="D6" s="407"/>
      <c r="E6" s="407"/>
      <c r="F6" s="402"/>
      <c r="G6" s="402" t="s">
        <v>52</v>
      </c>
      <c r="H6" s="402"/>
      <c r="I6" s="402"/>
      <c r="J6" s="402"/>
      <c r="K6" s="402" t="s">
        <v>51</v>
      </c>
      <c r="L6" s="407" t="s">
        <v>3</v>
      </c>
      <c r="M6" s="400" t="s">
        <v>52</v>
      </c>
      <c r="N6" s="400"/>
      <c r="O6" s="400"/>
      <c r="P6" s="400"/>
      <c r="Q6" s="400" t="s">
        <v>51</v>
      </c>
      <c r="R6" s="412" t="s">
        <v>3</v>
      </c>
      <c r="S6" s="402" t="s">
        <v>52</v>
      </c>
      <c r="T6" s="402"/>
      <c r="U6" s="402"/>
      <c r="V6" s="402"/>
      <c r="W6" s="402" t="s">
        <v>51</v>
      </c>
      <c r="X6" s="407" t="s">
        <v>3</v>
      </c>
      <c r="Y6" s="400" t="s">
        <v>52</v>
      </c>
      <c r="Z6" s="400"/>
      <c r="AA6" s="400"/>
      <c r="AB6" s="400"/>
      <c r="AC6" s="400" t="s">
        <v>51</v>
      </c>
      <c r="AD6" s="412" t="s">
        <v>3</v>
      </c>
      <c r="AE6" s="402" t="s">
        <v>52</v>
      </c>
      <c r="AF6" s="402"/>
      <c r="AG6" s="402"/>
      <c r="AH6" s="402"/>
      <c r="AI6" s="402" t="s">
        <v>51</v>
      </c>
      <c r="AJ6" s="407" t="s">
        <v>3</v>
      </c>
      <c r="AK6" s="400" t="s">
        <v>52</v>
      </c>
      <c r="AL6" s="400"/>
      <c r="AM6" s="400"/>
      <c r="AN6" s="400"/>
      <c r="AO6" s="400" t="s">
        <v>51</v>
      </c>
      <c r="AP6" s="412" t="s">
        <v>3</v>
      </c>
    </row>
    <row r="7" spans="1:42" ht="17.25" customHeight="1" thickBot="1" x14ac:dyDescent="0.25">
      <c r="A7" s="403"/>
      <c r="B7" s="405"/>
      <c r="C7" s="403"/>
      <c r="D7" s="408"/>
      <c r="E7" s="408" t="s">
        <v>3</v>
      </c>
      <c r="F7" s="403" t="s">
        <v>51</v>
      </c>
      <c r="G7" s="126" t="s">
        <v>4</v>
      </c>
      <c r="H7" s="127" t="s">
        <v>5</v>
      </c>
      <c r="I7" s="127" t="s">
        <v>330</v>
      </c>
      <c r="J7" s="127" t="s">
        <v>329</v>
      </c>
      <c r="K7" s="403"/>
      <c r="L7" s="408"/>
      <c r="M7" s="128" t="s">
        <v>4</v>
      </c>
      <c r="N7" s="118" t="s">
        <v>5</v>
      </c>
      <c r="O7" s="118" t="s">
        <v>330</v>
      </c>
      <c r="P7" s="118" t="s">
        <v>329</v>
      </c>
      <c r="Q7" s="401"/>
      <c r="R7" s="413"/>
      <c r="S7" s="126" t="s">
        <v>4</v>
      </c>
      <c r="T7" s="127" t="s">
        <v>5</v>
      </c>
      <c r="U7" s="127" t="s">
        <v>330</v>
      </c>
      <c r="V7" s="127" t="s">
        <v>329</v>
      </c>
      <c r="W7" s="403"/>
      <c r="X7" s="408"/>
      <c r="Y7" s="128" t="s">
        <v>4</v>
      </c>
      <c r="Z7" s="118" t="s">
        <v>5</v>
      </c>
      <c r="AA7" s="118" t="s">
        <v>330</v>
      </c>
      <c r="AB7" s="118" t="s">
        <v>329</v>
      </c>
      <c r="AC7" s="401"/>
      <c r="AD7" s="413"/>
      <c r="AE7" s="126" t="s">
        <v>4</v>
      </c>
      <c r="AF7" s="127" t="s">
        <v>5</v>
      </c>
      <c r="AG7" s="127" t="s">
        <v>330</v>
      </c>
      <c r="AH7" s="127" t="s">
        <v>329</v>
      </c>
      <c r="AI7" s="403"/>
      <c r="AJ7" s="408"/>
      <c r="AK7" s="128" t="s">
        <v>4</v>
      </c>
      <c r="AL7" s="118" t="s">
        <v>5</v>
      </c>
      <c r="AM7" s="118" t="s">
        <v>330</v>
      </c>
      <c r="AN7" s="118" t="s">
        <v>329</v>
      </c>
      <c r="AO7" s="401"/>
      <c r="AP7" s="413"/>
    </row>
    <row r="8" spans="1:42" s="3" customFormat="1" ht="20.45" customHeight="1" x14ac:dyDescent="0.2">
      <c r="A8" s="432" t="s">
        <v>531</v>
      </c>
      <c r="B8" s="433"/>
      <c r="C8" s="433"/>
      <c r="D8" s="245">
        <f>SUM(D9:D29)</f>
        <v>795</v>
      </c>
      <c r="E8" s="246">
        <f>SUM(E9:E29)</f>
        <v>72</v>
      </c>
      <c r="F8" s="235"/>
      <c r="G8" s="410">
        <f>SUM(G9:J29)</f>
        <v>255</v>
      </c>
      <c r="H8" s="410"/>
      <c r="I8" s="410"/>
      <c r="J8" s="410"/>
      <c r="K8" s="218"/>
      <c r="L8" s="218">
        <f>SUM(L9:L29)</f>
        <v>24</v>
      </c>
      <c r="M8" s="411">
        <f>SUM(M9:P29)</f>
        <v>225</v>
      </c>
      <c r="N8" s="411"/>
      <c r="O8" s="411"/>
      <c r="P8" s="411"/>
      <c r="Q8" s="236"/>
      <c r="R8" s="236">
        <f>SUM(R9:R29)</f>
        <v>18</v>
      </c>
      <c r="S8" s="410">
        <f>SUM(S9:V29)</f>
        <v>165</v>
      </c>
      <c r="T8" s="410"/>
      <c r="U8" s="410"/>
      <c r="V8" s="410"/>
      <c r="W8" s="218"/>
      <c r="X8" s="218">
        <f>SUM(X9:X29)</f>
        <v>15</v>
      </c>
      <c r="Y8" s="411">
        <f>SUM(Y9:AB29)</f>
        <v>60</v>
      </c>
      <c r="Z8" s="411"/>
      <c r="AA8" s="411"/>
      <c r="AB8" s="411"/>
      <c r="AC8" s="236"/>
      <c r="AD8" s="236">
        <f>SUM(AD9:AD29)</f>
        <v>6</v>
      </c>
      <c r="AE8" s="410">
        <f>SUM(AE9:AH29)</f>
        <v>60</v>
      </c>
      <c r="AF8" s="410"/>
      <c r="AG8" s="410"/>
      <c r="AH8" s="410"/>
      <c r="AI8" s="218"/>
      <c r="AJ8" s="218">
        <f>SUM(AJ9:AJ29)</f>
        <v>6</v>
      </c>
      <c r="AK8" s="411">
        <f>SUM(AK9:AN29)</f>
        <v>30</v>
      </c>
      <c r="AL8" s="411"/>
      <c r="AM8" s="411"/>
      <c r="AN8" s="411"/>
      <c r="AO8" s="236"/>
      <c r="AP8" s="237">
        <f>SUM(AP9:AP29)</f>
        <v>3</v>
      </c>
    </row>
    <row r="9" spans="1:42" s="5" customFormat="1" ht="33" customHeight="1" outlineLevel="1" x14ac:dyDescent="0.2">
      <c r="A9" s="238" t="s">
        <v>6</v>
      </c>
      <c r="B9" s="129" t="s">
        <v>148</v>
      </c>
      <c r="C9" s="130" t="s">
        <v>37</v>
      </c>
      <c r="D9" s="247">
        <f>SUM(G9:J9, M9:P9, S9:V9,Y9:AB9,AE9:AH9,AK9:AN9)</f>
        <v>30</v>
      </c>
      <c r="E9" s="247">
        <f>L9+R9+X9+AD9+AJ9+AP9</f>
        <v>3</v>
      </c>
      <c r="F9" s="13" t="s">
        <v>74</v>
      </c>
      <c r="G9" s="24">
        <v>30</v>
      </c>
      <c r="H9" s="24"/>
      <c r="I9" s="24"/>
      <c r="J9" s="24"/>
      <c r="K9" s="13" t="s">
        <v>74</v>
      </c>
      <c r="L9" s="24">
        <v>3</v>
      </c>
      <c r="M9" s="32"/>
      <c r="N9" s="32"/>
      <c r="O9" s="32"/>
      <c r="P9" s="32"/>
      <c r="Q9" s="32"/>
      <c r="R9" s="32"/>
      <c r="S9" s="24"/>
      <c r="T9" s="24"/>
      <c r="U9" s="24"/>
      <c r="V9" s="24"/>
      <c r="W9" s="24"/>
      <c r="X9" s="24"/>
      <c r="Y9" s="32"/>
      <c r="Z9" s="32"/>
      <c r="AA9" s="32"/>
      <c r="AB9" s="32"/>
      <c r="AC9" s="32"/>
      <c r="AD9" s="32"/>
      <c r="AE9" s="24"/>
      <c r="AF9" s="24"/>
      <c r="AG9" s="24"/>
      <c r="AH9" s="24"/>
      <c r="AI9" s="24"/>
      <c r="AJ9" s="24"/>
      <c r="AK9" s="32"/>
      <c r="AL9" s="32"/>
      <c r="AM9" s="32"/>
      <c r="AN9" s="32"/>
      <c r="AO9" s="32"/>
      <c r="AP9" s="239"/>
    </row>
    <row r="10" spans="1:42" s="5" customFormat="1" ht="33" customHeight="1" outlineLevel="1" x14ac:dyDescent="0.2">
      <c r="A10" s="238" t="s">
        <v>7</v>
      </c>
      <c r="B10" s="129" t="s">
        <v>149</v>
      </c>
      <c r="C10" s="130" t="s">
        <v>40</v>
      </c>
      <c r="D10" s="247">
        <f t="shared" ref="D10:D45" si="0">SUM(G10:J10, M10:P10, S10:V10,Y10:AB10,AE10:AH10,AK10:AN10)</f>
        <v>30</v>
      </c>
      <c r="E10" s="247">
        <f t="shared" ref="E10:E45" si="1">L10+R10+X10+AD10+AJ10+AP10</f>
        <v>3</v>
      </c>
      <c r="F10" s="13" t="s">
        <v>74</v>
      </c>
      <c r="G10" s="35">
        <v>30</v>
      </c>
      <c r="H10" s="35"/>
      <c r="I10" s="35"/>
      <c r="J10" s="35"/>
      <c r="K10" s="13" t="s">
        <v>74</v>
      </c>
      <c r="L10" s="35">
        <v>3</v>
      </c>
      <c r="M10" s="165"/>
      <c r="N10" s="165"/>
      <c r="O10" s="165"/>
      <c r="P10" s="165"/>
      <c r="Q10" s="165"/>
      <c r="R10" s="165"/>
      <c r="S10" s="35"/>
      <c r="T10" s="35"/>
      <c r="U10" s="35"/>
      <c r="V10" s="35"/>
      <c r="W10" s="35"/>
      <c r="X10" s="35"/>
      <c r="Y10" s="165"/>
      <c r="Z10" s="165"/>
      <c r="AA10" s="165"/>
      <c r="AB10" s="165"/>
      <c r="AC10" s="165"/>
      <c r="AD10" s="165"/>
      <c r="AE10" s="35"/>
      <c r="AF10" s="35"/>
      <c r="AG10" s="35"/>
      <c r="AH10" s="35"/>
      <c r="AI10" s="35"/>
      <c r="AJ10" s="35"/>
      <c r="AK10" s="165"/>
      <c r="AL10" s="165"/>
      <c r="AM10" s="165"/>
      <c r="AN10" s="165"/>
      <c r="AO10" s="165"/>
      <c r="AP10" s="220"/>
    </row>
    <row r="11" spans="1:42" s="5" customFormat="1" ht="33" customHeight="1" outlineLevel="1" x14ac:dyDescent="0.2">
      <c r="A11" s="238" t="s">
        <v>8</v>
      </c>
      <c r="B11" s="129" t="s">
        <v>150</v>
      </c>
      <c r="C11" s="130" t="s">
        <v>473</v>
      </c>
      <c r="D11" s="248">
        <f t="shared" si="0"/>
        <v>60</v>
      </c>
      <c r="E11" s="248">
        <f t="shared" si="1"/>
        <v>5</v>
      </c>
      <c r="F11" s="18" t="s">
        <v>75</v>
      </c>
      <c r="G11" s="35">
        <v>30</v>
      </c>
      <c r="H11" s="35">
        <v>30</v>
      </c>
      <c r="I11" s="35"/>
      <c r="J11" s="35"/>
      <c r="K11" s="13" t="s">
        <v>75</v>
      </c>
      <c r="L11" s="24">
        <v>5</v>
      </c>
      <c r="M11" s="32"/>
      <c r="N11" s="32"/>
      <c r="O11" s="32"/>
      <c r="P11" s="32"/>
      <c r="Q11" s="32"/>
      <c r="R11" s="32"/>
      <c r="S11" s="24"/>
      <c r="T11" s="24"/>
      <c r="U11" s="24"/>
      <c r="V11" s="24"/>
      <c r="W11" s="24"/>
      <c r="X11" s="24"/>
      <c r="Y11" s="32"/>
      <c r="Z11" s="32"/>
      <c r="AA11" s="32"/>
      <c r="AB11" s="32"/>
      <c r="AC11" s="32"/>
      <c r="AD11" s="32"/>
      <c r="AE11" s="24"/>
      <c r="AF11" s="24"/>
      <c r="AG11" s="24"/>
      <c r="AH11" s="24"/>
      <c r="AI11" s="24"/>
      <c r="AJ11" s="24"/>
      <c r="AK11" s="32"/>
      <c r="AL11" s="32"/>
      <c r="AM11" s="32"/>
      <c r="AN11" s="32"/>
      <c r="AO11" s="32"/>
      <c r="AP11" s="239"/>
    </row>
    <row r="12" spans="1:42" s="5" customFormat="1" ht="33" customHeight="1" outlineLevel="1" x14ac:dyDescent="0.2">
      <c r="A12" s="238" t="s">
        <v>9</v>
      </c>
      <c r="B12" s="129" t="s">
        <v>151</v>
      </c>
      <c r="C12" s="130" t="s">
        <v>46</v>
      </c>
      <c r="D12" s="247">
        <f t="shared" si="0"/>
        <v>30</v>
      </c>
      <c r="E12" s="247">
        <f t="shared" si="1"/>
        <v>4</v>
      </c>
      <c r="F12" s="18" t="s">
        <v>75</v>
      </c>
      <c r="G12" s="35">
        <v>15</v>
      </c>
      <c r="H12" s="35">
        <v>15</v>
      </c>
      <c r="I12" s="35"/>
      <c r="J12" s="35"/>
      <c r="K12" s="13" t="s">
        <v>75</v>
      </c>
      <c r="L12" s="24">
        <v>4</v>
      </c>
      <c r="M12" s="32"/>
      <c r="N12" s="32"/>
      <c r="O12" s="32"/>
      <c r="P12" s="32"/>
      <c r="Q12" s="32"/>
      <c r="R12" s="32"/>
      <c r="S12" s="24"/>
      <c r="T12" s="24"/>
      <c r="U12" s="24"/>
      <c r="V12" s="24"/>
      <c r="W12" s="24"/>
      <c r="X12" s="24"/>
      <c r="Y12" s="32"/>
      <c r="Z12" s="32"/>
      <c r="AA12" s="32"/>
      <c r="AB12" s="32"/>
      <c r="AC12" s="32"/>
      <c r="AD12" s="32"/>
      <c r="AE12" s="24"/>
      <c r="AF12" s="24"/>
      <c r="AG12" s="24"/>
      <c r="AH12" s="24"/>
      <c r="AI12" s="24"/>
      <c r="AJ12" s="24"/>
      <c r="AK12" s="32"/>
      <c r="AL12" s="32"/>
      <c r="AM12" s="32"/>
      <c r="AN12" s="32"/>
      <c r="AO12" s="32"/>
      <c r="AP12" s="239"/>
    </row>
    <row r="13" spans="1:42" s="5" customFormat="1" ht="33" customHeight="1" outlineLevel="1" x14ac:dyDescent="0.2">
      <c r="A13" s="238" t="s">
        <v>10</v>
      </c>
      <c r="B13" s="129" t="s">
        <v>152</v>
      </c>
      <c r="C13" s="130" t="s">
        <v>38</v>
      </c>
      <c r="D13" s="247">
        <f t="shared" si="0"/>
        <v>45</v>
      </c>
      <c r="E13" s="247">
        <f t="shared" si="1"/>
        <v>5</v>
      </c>
      <c r="F13" s="18" t="s">
        <v>75</v>
      </c>
      <c r="G13" s="35">
        <v>30</v>
      </c>
      <c r="H13" s="35">
        <v>15</v>
      </c>
      <c r="I13" s="35"/>
      <c r="J13" s="35"/>
      <c r="K13" s="13" t="s">
        <v>75</v>
      </c>
      <c r="L13" s="24">
        <v>5</v>
      </c>
      <c r="M13" s="32"/>
      <c r="N13" s="32"/>
      <c r="O13" s="32"/>
      <c r="P13" s="32"/>
      <c r="Q13" s="32"/>
      <c r="R13" s="32"/>
      <c r="S13" s="24"/>
      <c r="T13" s="24"/>
      <c r="U13" s="24"/>
      <c r="V13" s="24"/>
      <c r="W13" s="24"/>
      <c r="X13" s="24"/>
      <c r="Y13" s="32"/>
      <c r="Z13" s="32"/>
      <c r="AA13" s="32"/>
      <c r="AB13" s="32"/>
      <c r="AC13" s="32"/>
      <c r="AD13" s="32"/>
      <c r="AE13" s="24"/>
      <c r="AF13" s="24"/>
      <c r="AG13" s="24"/>
      <c r="AH13" s="24"/>
      <c r="AI13" s="24"/>
      <c r="AJ13" s="24"/>
      <c r="AK13" s="32"/>
      <c r="AL13" s="32"/>
      <c r="AM13" s="32"/>
      <c r="AN13" s="32"/>
      <c r="AO13" s="32"/>
      <c r="AP13" s="239"/>
    </row>
    <row r="14" spans="1:42" s="5" customFormat="1" ht="33" customHeight="1" outlineLevel="1" x14ac:dyDescent="0.2">
      <c r="A14" s="238" t="s">
        <v>11</v>
      </c>
      <c r="B14" s="129" t="s">
        <v>153</v>
      </c>
      <c r="C14" s="130" t="s">
        <v>39</v>
      </c>
      <c r="D14" s="247">
        <f t="shared" si="0"/>
        <v>30</v>
      </c>
      <c r="E14" s="247">
        <f t="shared" si="1"/>
        <v>4</v>
      </c>
      <c r="F14" s="35" t="s">
        <v>84</v>
      </c>
      <c r="G14" s="35">
        <v>15</v>
      </c>
      <c r="H14" s="35">
        <v>15</v>
      </c>
      <c r="I14" s="35"/>
      <c r="J14" s="35"/>
      <c r="K14" s="35" t="s">
        <v>84</v>
      </c>
      <c r="L14" s="24">
        <v>4</v>
      </c>
      <c r="M14" s="32"/>
      <c r="N14" s="32"/>
      <c r="O14" s="32"/>
      <c r="P14" s="32"/>
      <c r="Q14" s="32"/>
      <c r="R14" s="32"/>
      <c r="S14" s="24"/>
      <c r="T14" s="24"/>
      <c r="U14" s="24"/>
      <c r="V14" s="24"/>
      <c r="W14" s="24"/>
      <c r="X14" s="24"/>
      <c r="Y14" s="32"/>
      <c r="Z14" s="32"/>
      <c r="AA14" s="32"/>
      <c r="AB14" s="32"/>
      <c r="AC14" s="32"/>
      <c r="AD14" s="32"/>
      <c r="AE14" s="24"/>
      <c r="AF14" s="24"/>
      <c r="AG14" s="24"/>
      <c r="AH14" s="24"/>
      <c r="AI14" s="24"/>
      <c r="AJ14" s="24"/>
      <c r="AK14" s="32"/>
      <c r="AL14" s="32"/>
      <c r="AM14" s="32"/>
      <c r="AN14" s="32"/>
      <c r="AO14" s="32"/>
      <c r="AP14" s="239"/>
    </row>
    <row r="15" spans="1:42" s="5" customFormat="1" ht="33" customHeight="1" outlineLevel="1" x14ac:dyDescent="0.2">
      <c r="A15" s="238" t="s">
        <v>12</v>
      </c>
      <c r="B15" s="129" t="s">
        <v>154</v>
      </c>
      <c r="C15" s="130" t="s">
        <v>59</v>
      </c>
      <c r="D15" s="247">
        <f t="shared" si="0"/>
        <v>60</v>
      </c>
      <c r="E15" s="247">
        <f t="shared" si="1"/>
        <v>0</v>
      </c>
      <c r="F15" s="35" t="s">
        <v>122</v>
      </c>
      <c r="G15" s="35"/>
      <c r="H15" s="35">
        <v>30</v>
      </c>
      <c r="I15" s="35"/>
      <c r="J15" s="35"/>
      <c r="K15" s="24" t="s">
        <v>122</v>
      </c>
      <c r="L15" s="24">
        <v>0</v>
      </c>
      <c r="M15" s="32"/>
      <c r="N15" s="32">
        <v>30</v>
      </c>
      <c r="O15" s="32"/>
      <c r="P15" s="32"/>
      <c r="Q15" s="32" t="s">
        <v>122</v>
      </c>
      <c r="R15" s="32">
        <v>0</v>
      </c>
      <c r="S15" s="24"/>
      <c r="T15" s="24"/>
      <c r="U15" s="24"/>
      <c r="V15" s="24"/>
      <c r="W15" s="24"/>
      <c r="X15" s="24"/>
      <c r="Y15" s="32"/>
      <c r="Z15" s="32"/>
      <c r="AA15" s="32"/>
      <c r="AB15" s="32"/>
      <c r="AC15" s="32"/>
      <c r="AD15" s="32"/>
      <c r="AE15" s="24"/>
      <c r="AF15" s="24"/>
      <c r="AG15" s="24"/>
      <c r="AH15" s="24"/>
      <c r="AI15" s="24"/>
      <c r="AJ15" s="24"/>
      <c r="AK15" s="32"/>
      <c r="AL15" s="32"/>
      <c r="AM15" s="32"/>
      <c r="AN15" s="32"/>
      <c r="AO15" s="32"/>
      <c r="AP15" s="239"/>
    </row>
    <row r="16" spans="1:42" s="5" customFormat="1" ht="33" customHeight="1" outlineLevel="1" x14ac:dyDescent="0.2">
      <c r="A16" s="238" t="s">
        <v>13</v>
      </c>
      <c r="B16" s="129" t="s">
        <v>155</v>
      </c>
      <c r="C16" s="130" t="s">
        <v>60</v>
      </c>
      <c r="D16" s="247">
        <f t="shared" si="0"/>
        <v>30</v>
      </c>
      <c r="E16" s="247">
        <f t="shared" si="1"/>
        <v>3</v>
      </c>
      <c r="F16" s="13" t="s">
        <v>74</v>
      </c>
      <c r="G16" s="35"/>
      <c r="H16" s="35"/>
      <c r="I16" s="35"/>
      <c r="J16" s="35"/>
      <c r="K16" s="35"/>
      <c r="L16" s="35"/>
      <c r="M16" s="165">
        <v>30</v>
      </c>
      <c r="N16" s="165"/>
      <c r="O16" s="165"/>
      <c r="P16" s="165"/>
      <c r="Q16" s="32" t="s">
        <v>74</v>
      </c>
      <c r="R16" s="32">
        <v>3</v>
      </c>
      <c r="S16" s="24"/>
      <c r="T16" s="24"/>
      <c r="U16" s="24"/>
      <c r="V16" s="24"/>
      <c r="W16" s="24"/>
      <c r="X16" s="24"/>
      <c r="Y16" s="32"/>
      <c r="Z16" s="32"/>
      <c r="AA16" s="32"/>
      <c r="AB16" s="32"/>
      <c r="AC16" s="32"/>
      <c r="AD16" s="32"/>
      <c r="AE16" s="24"/>
      <c r="AF16" s="24"/>
      <c r="AG16" s="24"/>
      <c r="AH16" s="24"/>
      <c r="AI16" s="24"/>
      <c r="AJ16" s="24"/>
      <c r="AK16" s="32"/>
      <c r="AL16" s="32"/>
      <c r="AM16" s="32"/>
      <c r="AN16" s="32"/>
      <c r="AO16" s="32"/>
      <c r="AP16" s="239"/>
    </row>
    <row r="17" spans="1:42" s="5" customFormat="1" ht="33" customHeight="1" outlineLevel="1" x14ac:dyDescent="0.2">
      <c r="A17" s="238" t="s">
        <v>14</v>
      </c>
      <c r="B17" s="129" t="s">
        <v>156</v>
      </c>
      <c r="C17" s="130" t="s">
        <v>136</v>
      </c>
      <c r="D17" s="247">
        <f t="shared" si="0"/>
        <v>30</v>
      </c>
      <c r="E17" s="247">
        <f t="shared" si="1"/>
        <v>3</v>
      </c>
      <c r="F17" s="13" t="s">
        <v>75</v>
      </c>
      <c r="G17" s="24"/>
      <c r="H17" s="24"/>
      <c r="I17" s="24"/>
      <c r="J17" s="24"/>
      <c r="K17" s="24"/>
      <c r="L17" s="24"/>
      <c r="M17" s="32">
        <v>15</v>
      </c>
      <c r="N17" s="32">
        <v>15</v>
      </c>
      <c r="O17" s="32"/>
      <c r="P17" s="32"/>
      <c r="Q17" s="32" t="s">
        <v>75</v>
      </c>
      <c r="R17" s="32">
        <v>3</v>
      </c>
      <c r="S17" s="24"/>
      <c r="T17" s="24"/>
      <c r="U17" s="24"/>
      <c r="V17" s="24"/>
      <c r="W17" s="24"/>
      <c r="X17" s="24"/>
      <c r="Y17" s="32"/>
      <c r="Z17" s="32"/>
      <c r="AA17" s="32"/>
      <c r="AB17" s="32"/>
      <c r="AC17" s="32"/>
      <c r="AD17" s="32"/>
      <c r="AE17" s="24"/>
      <c r="AF17" s="24"/>
      <c r="AG17" s="24"/>
      <c r="AH17" s="24"/>
      <c r="AI17" s="24"/>
      <c r="AJ17" s="24"/>
      <c r="AK17" s="32"/>
      <c r="AL17" s="32"/>
      <c r="AM17" s="32"/>
      <c r="AN17" s="32"/>
      <c r="AO17" s="32"/>
      <c r="AP17" s="239"/>
    </row>
    <row r="18" spans="1:42" s="5" customFormat="1" ht="33" customHeight="1" outlineLevel="1" x14ac:dyDescent="0.2">
      <c r="A18" s="238" t="s">
        <v>15</v>
      </c>
      <c r="B18" s="129" t="s">
        <v>157</v>
      </c>
      <c r="C18" s="130" t="s">
        <v>47</v>
      </c>
      <c r="D18" s="247">
        <f t="shared" si="0"/>
        <v>30</v>
      </c>
      <c r="E18" s="247">
        <f t="shared" si="1"/>
        <v>3</v>
      </c>
      <c r="F18" s="13" t="s">
        <v>75</v>
      </c>
      <c r="G18" s="35"/>
      <c r="H18" s="35"/>
      <c r="I18" s="35"/>
      <c r="J18" s="35"/>
      <c r="K18" s="35"/>
      <c r="L18" s="35"/>
      <c r="M18" s="165">
        <v>15</v>
      </c>
      <c r="N18" s="165">
        <v>15</v>
      </c>
      <c r="O18" s="165"/>
      <c r="P18" s="165"/>
      <c r="Q18" s="32" t="s">
        <v>75</v>
      </c>
      <c r="R18" s="165">
        <v>3</v>
      </c>
      <c r="S18" s="35"/>
      <c r="T18" s="35"/>
      <c r="U18" s="35"/>
      <c r="V18" s="35"/>
      <c r="W18" s="35"/>
      <c r="X18" s="35"/>
      <c r="Y18" s="165"/>
      <c r="Z18" s="165"/>
      <c r="AA18" s="165"/>
      <c r="AB18" s="165"/>
      <c r="AC18" s="165"/>
      <c r="AD18" s="165"/>
      <c r="AE18" s="24"/>
      <c r="AF18" s="24"/>
      <c r="AG18" s="24"/>
      <c r="AH18" s="24"/>
      <c r="AI18" s="24"/>
      <c r="AJ18" s="24"/>
      <c r="AK18" s="32"/>
      <c r="AL18" s="32"/>
      <c r="AM18" s="32"/>
      <c r="AN18" s="32"/>
      <c r="AO18" s="32"/>
      <c r="AP18" s="239"/>
    </row>
    <row r="19" spans="1:42" s="5" customFormat="1" ht="33" customHeight="1" outlineLevel="1" x14ac:dyDescent="0.2">
      <c r="A19" s="238" t="s">
        <v>16</v>
      </c>
      <c r="B19" s="129" t="s">
        <v>158</v>
      </c>
      <c r="C19" s="131" t="s">
        <v>328</v>
      </c>
      <c r="D19" s="247">
        <f t="shared" si="0"/>
        <v>30</v>
      </c>
      <c r="E19" s="247">
        <f t="shared" si="1"/>
        <v>3</v>
      </c>
      <c r="F19" s="13" t="s">
        <v>74</v>
      </c>
      <c r="G19" s="24"/>
      <c r="H19" s="24"/>
      <c r="I19" s="24"/>
      <c r="J19" s="24"/>
      <c r="K19" s="24"/>
      <c r="L19" s="24"/>
      <c r="M19" s="165"/>
      <c r="N19" s="165"/>
      <c r="O19" s="165"/>
      <c r="P19" s="132">
        <v>30</v>
      </c>
      <c r="Q19" s="32" t="s">
        <v>74</v>
      </c>
      <c r="R19" s="165">
        <v>3</v>
      </c>
      <c r="S19" s="35"/>
      <c r="T19" s="35"/>
      <c r="U19" s="35"/>
      <c r="V19" s="35"/>
      <c r="W19" s="35"/>
      <c r="X19" s="35"/>
      <c r="Y19" s="165"/>
      <c r="Z19" s="165"/>
      <c r="AA19" s="165"/>
      <c r="AB19" s="165"/>
      <c r="AC19" s="165"/>
      <c r="AD19" s="165"/>
      <c r="AE19" s="24"/>
      <c r="AF19" s="24"/>
      <c r="AG19" s="24"/>
      <c r="AH19" s="24"/>
      <c r="AI19" s="24"/>
      <c r="AJ19" s="24"/>
      <c r="AK19" s="32"/>
      <c r="AL19" s="32"/>
      <c r="AM19" s="32"/>
      <c r="AN19" s="32"/>
      <c r="AO19" s="32"/>
      <c r="AP19" s="239"/>
    </row>
    <row r="20" spans="1:42" s="5" customFormat="1" ht="33" customHeight="1" outlineLevel="1" x14ac:dyDescent="0.2">
      <c r="A20" s="238" t="s">
        <v>17</v>
      </c>
      <c r="B20" s="129" t="s">
        <v>159</v>
      </c>
      <c r="C20" s="130" t="s">
        <v>42</v>
      </c>
      <c r="D20" s="247">
        <f t="shared" si="0"/>
        <v>30</v>
      </c>
      <c r="E20" s="247">
        <f t="shared" si="1"/>
        <v>3</v>
      </c>
      <c r="F20" s="13" t="s">
        <v>74</v>
      </c>
      <c r="G20" s="133"/>
      <c r="H20" s="133"/>
      <c r="I20" s="133"/>
      <c r="J20" s="133"/>
      <c r="K20" s="133"/>
      <c r="L20" s="133"/>
      <c r="M20" s="165"/>
      <c r="N20" s="165">
        <v>30</v>
      </c>
      <c r="O20" s="165"/>
      <c r="P20" s="165"/>
      <c r="Q20" s="32" t="s">
        <v>74</v>
      </c>
      <c r="R20" s="165">
        <v>3</v>
      </c>
      <c r="S20" s="35"/>
      <c r="T20" s="35"/>
      <c r="U20" s="35"/>
      <c r="V20" s="35"/>
      <c r="W20" s="35"/>
      <c r="X20" s="35"/>
      <c r="Y20" s="165"/>
      <c r="Z20" s="165"/>
      <c r="AA20" s="165"/>
      <c r="AB20" s="165"/>
      <c r="AC20" s="165"/>
      <c r="AD20" s="165"/>
      <c r="AE20" s="24"/>
      <c r="AF20" s="24"/>
      <c r="AG20" s="24"/>
      <c r="AH20" s="24"/>
      <c r="AI20" s="24"/>
      <c r="AJ20" s="24"/>
      <c r="AK20" s="32"/>
      <c r="AL20" s="32"/>
      <c r="AM20" s="32"/>
      <c r="AN20" s="32"/>
      <c r="AO20" s="32"/>
      <c r="AP20" s="239"/>
    </row>
    <row r="21" spans="1:42" s="5" customFormat="1" ht="38.25" outlineLevel="1" x14ac:dyDescent="0.2">
      <c r="A21" s="238" t="s">
        <v>18</v>
      </c>
      <c r="B21" s="129" t="s">
        <v>275</v>
      </c>
      <c r="C21" s="130" t="s">
        <v>264</v>
      </c>
      <c r="D21" s="247">
        <f t="shared" si="0"/>
        <v>120</v>
      </c>
      <c r="E21" s="247">
        <f t="shared" si="1"/>
        <v>9</v>
      </c>
      <c r="F21" s="13" t="s">
        <v>75</v>
      </c>
      <c r="G21" s="24"/>
      <c r="H21" s="24"/>
      <c r="I21" s="24"/>
      <c r="J21" s="24"/>
      <c r="K21" s="24"/>
      <c r="L21" s="24"/>
      <c r="M21" s="165"/>
      <c r="N21" s="165"/>
      <c r="O21" s="165">
        <v>30</v>
      </c>
      <c r="P21" s="165"/>
      <c r="Q21" s="32" t="s">
        <v>74</v>
      </c>
      <c r="R21" s="165">
        <v>2</v>
      </c>
      <c r="S21" s="35"/>
      <c r="T21" s="35"/>
      <c r="U21" s="35">
        <v>60</v>
      </c>
      <c r="V21" s="35"/>
      <c r="W21" s="13" t="s">
        <v>74</v>
      </c>
      <c r="X21" s="35">
        <v>4</v>
      </c>
      <c r="Y21" s="165"/>
      <c r="Z21" s="165"/>
      <c r="AA21" s="165">
        <v>30</v>
      </c>
      <c r="AB21" s="165"/>
      <c r="AC21" s="165" t="s">
        <v>41</v>
      </c>
      <c r="AD21" s="165">
        <v>3</v>
      </c>
      <c r="AE21" s="24"/>
      <c r="AF21" s="24"/>
      <c r="AG21" s="24"/>
      <c r="AH21" s="24"/>
      <c r="AI21" s="24"/>
      <c r="AJ21" s="24"/>
      <c r="AK21" s="32"/>
      <c r="AL21" s="32"/>
      <c r="AM21" s="32"/>
      <c r="AN21" s="32"/>
      <c r="AO21" s="32"/>
      <c r="AP21" s="239"/>
    </row>
    <row r="22" spans="1:42" s="5" customFormat="1" ht="29.45" customHeight="1" outlineLevel="1" x14ac:dyDescent="0.2">
      <c r="A22" s="238" t="s">
        <v>19</v>
      </c>
      <c r="B22" s="27" t="s">
        <v>146</v>
      </c>
      <c r="C22" s="134" t="s">
        <v>147</v>
      </c>
      <c r="D22" s="247">
        <f t="shared" si="0"/>
        <v>15</v>
      </c>
      <c r="E22" s="247">
        <f t="shared" si="1"/>
        <v>1</v>
      </c>
      <c r="F22" s="35" t="s">
        <v>74</v>
      </c>
      <c r="G22" s="24"/>
      <c r="H22" s="24"/>
      <c r="I22" s="24"/>
      <c r="J22" s="24"/>
      <c r="K22" s="24"/>
      <c r="L22" s="24"/>
      <c r="M22" s="165"/>
      <c r="N22" s="165">
        <v>15</v>
      </c>
      <c r="O22" s="165"/>
      <c r="P22" s="165"/>
      <c r="Q22" s="32" t="s">
        <v>74</v>
      </c>
      <c r="R22" s="165">
        <v>1</v>
      </c>
      <c r="S22" s="35"/>
      <c r="T22" s="35"/>
      <c r="U22" s="35"/>
      <c r="V22" s="35"/>
      <c r="W22" s="13"/>
      <c r="X22" s="35"/>
      <c r="Y22" s="165"/>
      <c r="Z22" s="165"/>
      <c r="AA22" s="165"/>
      <c r="AB22" s="165"/>
      <c r="AC22" s="165"/>
      <c r="AD22" s="165"/>
      <c r="AE22" s="24"/>
      <c r="AF22" s="24"/>
      <c r="AG22" s="24"/>
      <c r="AH22" s="24"/>
      <c r="AI22" s="24"/>
      <c r="AJ22" s="24"/>
      <c r="AK22" s="32"/>
      <c r="AL22" s="32"/>
      <c r="AM22" s="32"/>
      <c r="AN22" s="32"/>
      <c r="AO22" s="32"/>
      <c r="AP22" s="239"/>
    </row>
    <row r="23" spans="1:42" s="5" customFormat="1" ht="29.45" customHeight="1" outlineLevel="1" x14ac:dyDescent="0.2">
      <c r="A23" s="238" t="s">
        <v>20</v>
      </c>
      <c r="B23" s="129" t="s">
        <v>160</v>
      </c>
      <c r="C23" s="130" t="s">
        <v>48</v>
      </c>
      <c r="D23" s="247">
        <f t="shared" si="0"/>
        <v>30</v>
      </c>
      <c r="E23" s="247">
        <f t="shared" si="1"/>
        <v>3</v>
      </c>
      <c r="F23" s="13" t="s">
        <v>75</v>
      </c>
      <c r="G23" s="35"/>
      <c r="H23" s="35"/>
      <c r="I23" s="35"/>
      <c r="J23" s="35"/>
      <c r="K23" s="35"/>
      <c r="L23" s="35"/>
      <c r="M23" s="165"/>
      <c r="N23" s="165"/>
      <c r="O23" s="165"/>
      <c r="P23" s="165"/>
      <c r="Q23" s="165"/>
      <c r="R23" s="165"/>
      <c r="S23" s="35">
        <v>15</v>
      </c>
      <c r="T23" s="35">
        <v>15</v>
      </c>
      <c r="U23" s="35"/>
      <c r="V23" s="35"/>
      <c r="W23" s="13" t="s">
        <v>75</v>
      </c>
      <c r="X23" s="35">
        <v>3</v>
      </c>
      <c r="Y23" s="165"/>
      <c r="Z23" s="165"/>
      <c r="AA23" s="165"/>
      <c r="AB23" s="165"/>
      <c r="AC23" s="165"/>
      <c r="AD23" s="165"/>
      <c r="AE23" s="24"/>
      <c r="AF23" s="24"/>
      <c r="AG23" s="24"/>
      <c r="AH23" s="24"/>
      <c r="AI23" s="24"/>
      <c r="AJ23" s="24"/>
      <c r="AK23" s="32"/>
      <c r="AL23" s="32"/>
      <c r="AM23" s="32"/>
      <c r="AN23" s="32"/>
      <c r="AO23" s="32"/>
      <c r="AP23" s="239"/>
    </row>
    <row r="24" spans="1:42" s="5" customFormat="1" ht="29.45" customHeight="1" outlineLevel="1" x14ac:dyDescent="0.2">
      <c r="A24" s="238" t="s">
        <v>21</v>
      </c>
      <c r="B24" s="129" t="s">
        <v>161</v>
      </c>
      <c r="C24" s="130" t="s">
        <v>44</v>
      </c>
      <c r="D24" s="247">
        <f t="shared" si="0"/>
        <v>30</v>
      </c>
      <c r="E24" s="247">
        <f t="shared" si="1"/>
        <v>3</v>
      </c>
      <c r="F24" s="13" t="s">
        <v>75</v>
      </c>
      <c r="G24" s="24"/>
      <c r="H24" s="24"/>
      <c r="I24" s="24"/>
      <c r="J24" s="24"/>
      <c r="K24" s="24"/>
      <c r="L24" s="24"/>
      <c r="M24" s="165"/>
      <c r="N24" s="165"/>
      <c r="O24" s="165"/>
      <c r="P24" s="165"/>
      <c r="Q24" s="165"/>
      <c r="R24" s="165"/>
      <c r="S24" s="35">
        <v>15</v>
      </c>
      <c r="T24" s="35">
        <v>15</v>
      </c>
      <c r="U24" s="35"/>
      <c r="V24" s="35"/>
      <c r="W24" s="13" t="s">
        <v>75</v>
      </c>
      <c r="X24" s="35">
        <v>3</v>
      </c>
      <c r="Y24" s="165"/>
      <c r="Z24" s="165"/>
      <c r="AA24" s="165"/>
      <c r="AB24" s="165"/>
      <c r="AC24" s="165"/>
      <c r="AD24" s="165"/>
      <c r="AE24" s="24"/>
      <c r="AF24" s="24"/>
      <c r="AG24" s="24"/>
      <c r="AH24" s="24"/>
      <c r="AI24" s="24"/>
      <c r="AJ24" s="24"/>
      <c r="AK24" s="32"/>
      <c r="AL24" s="32"/>
      <c r="AM24" s="32"/>
      <c r="AN24" s="32"/>
      <c r="AO24" s="32"/>
      <c r="AP24" s="239"/>
    </row>
    <row r="25" spans="1:42" s="5" customFormat="1" ht="29.45" customHeight="1" outlineLevel="1" x14ac:dyDescent="0.2">
      <c r="A25" s="238" t="s">
        <v>22</v>
      </c>
      <c r="B25" s="129" t="s">
        <v>162</v>
      </c>
      <c r="C25" s="130" t="s">
        <v>45</v>
      </c>
      <c r="D25" s="247">
        <f t="shared" si="0"/>
        <v>45</v>
      </c>
      <c r="E25" s="247">
        <f t="shared" si="1"/>
        <v>5</v>
      </c>
      <c r="F25" s="13" t="s">
        <v>75</v>
      </c>
      <c r="G25" s="24"/>
      <c r="H25" s="24"/>
      <c r="I25" s="24"/>
      <c r="J25" s="24"/>
      <c r="K25" s="24"/>
      <c r="L25" s="24"/>
      <c r="M25" s="165"/>
      <c r="N25" s="165"/>
      <c r="O25" s="165"/>
      <c r="P25" s="165"/>
      <c r="Q25" s="165"/>
      <c r="R25" s="165"/>
      <c r="S25" s="35">
        <v>15</v>
      </c>
      <c r="T25" s="35">
        <v>30</v>
      </c>
      <c r="U25" s="35"/>
      <c r="V25" s="35"/>
      <c r="W25" s="13" t="s">
        <v>75</v>
      </c>
      <c r="X25" s="35">
        <v>5</v>
      </c>
      <c r="Y25" s="165"/>
      <c r="Z25" s="165"/>
      <c r="AA25" s="165"/>
      <c r="AB25" s="165"/>
      <c r="AC25" s="165"/>
      <c r="AD25" s="165"/>
      <c r="AE25" s="24"/>
      <c r="AF25" s="24"/>
      <c r="AG25" s="24"/>
      <c r="AH25" s="24"/>
      <c r="AI25" s="24"/>
      <c r="AJ25" s="24"/>
      <c r="AK25" s="32"/>
      <c r="AL25" s="32"/>
      <c r="AM25" s="32"/>
      <c r="AN25" s="32"/>
      <c r="AO25" s="32"/>
      <c r="AP25" s="239"/>
    </row>
    <row r="26" spans="1:42" s="5" customFormat="1" ht="29.45" customHeight="1" outlineLevel="1" x14ac:dyDescent="0.2">
      <c r="A26" s="238" t="s">
        <v>23</v>
      </c>
      <c r="B26" s="135" t="s">
        <v>163</v>
      </c>
      <c r="C26" s="130" t="s">
        <v>119</v>
      </c>
      <c r="D26" s="247">
        <f t="shared" si="0"/>
        <v>30</v>
      </c>
      <c r="E26" s="247">
        <f t="shared" si="1"/>
        <v>3</v>
      </c>
      <c r="F26" s="35" t="s">
        <v>84</v>
      </c>
      <c r="G26" s="24"/>
      <c r="H26" s="24"/>
      <c r="I26" s="24"/>
      <c r="J26" s="24"/>
      <c r="K26" s="24"/>
      <c r="L26" s="24"/>
      <c r="M26" s="165"/>
      <c r="N26" s="165"/>
      <c r="O26" s="165"/>
      <c r="P26" s="165"/>
      <c r="Q26" s="165"/>
      <c r="R26" s="165"/>
      <c r="S26" s="35"/>
      <c r="T26" s="35"/>
      <c r="U26" s="35"/>
      <c r="V26" s="35"/>
      <c r="W26" s="35"/>
      <c r="X26" s="35"/>
      <c r="Y26" s="165">
        <v>15</v>
      </c>
      <c r="Z26" s="165">
        <v>15</v>
      </c>
      <c r="AA26" s="165"/>
      <c r="AB26" s="165"/>
      <c r="AC26" s="165" t="s">
        <v>84</v>
      </c>
      <c r="AD26" s="165">
        <v>3</v>
      </c>
      <c r="AE26" s="24"/>
      <c r="AF26" s="24"/>
      <c r="AG26" s="24"/>
      <c r="AH26" s="24"/>
      <c r="AI26" s="24"/>
      <c r="AJ26" s="24"/>
      <c r="AK26" s="32"/>
      <c r="AL26" s="32"/>
      <c r="AM26" s="32"/>
      <c r="AN26" s="32"/>
      <c r="AO26" s="32"/>
      <c r="AP26" s="239"/>
    </row>
    <row r="27" spans="1:42" s="5" customFormat="1" ht="29.45" customHeight="1" outlineLevel="1" x14ac:dyDescent="0.2">
      <c r="A27" s="238" t="s">
        <v>24</v>
      </c>
      <c r="B27" s="11" t="s">
        <v>164</v>
      </c>
      <c r="C27" s="131" t="s">
        <v>49</v>
      </c>
      <c r="D27" s="247">
        <f t="shared" si="0"/>
        <v>30</v>
      </c>
      <c r="E27" s="247">
        <f t="shared" si="1"/>
        <v>3</v>
      </c>
      <c r="F27" s="35" t="s">
        <v>84</v>
      </c>
      <c r="G27" s="35"/>
      <c r="H27" s="35"/>
      <c r="I27" s="35"/>
      <c r="J27" s="35"/>
      <c r="K27" s="35"/>
      <c r="L27" s="35"/>
      <c r="M27" s="165"/>
      <c r="N27" s="165"/>
      <c r="O27" s="165"/>
      <c r="P27" s="165"/>
      <c r="Q27" s="165"/>
      <c r="R27" s="165"/>
      <c r="S27" s="35"/>
      <c r="T27" s="35"/>
      <c r="U27" s="35"/>
      <c r="V27" s="35"/>
      <c r="W27" s="35"/>
      <c r="X27" s="35"/>
      <c r="Y27" s="165"/>
      <c r="Z27" s="165"/>
      <c r="AA27" s="165"/>
      <c r="AB27" s="165"/>
      <c r="AC27" s="165"/>
      <c r="AD27" s="165"/>
      <c r="AE27" s="35">
        <v>15</v>
      </c>
      <c r="AF27" s="35"/>
      <c r="AG27" s="35"/>
      <c r="AH27" s="35">
        <v>15</v>
      </c>
      <c r="AI27" s="136" t="s">
        <v>84</v>
      </c>
      <c r="AJ27" s="35">
        <v>3</v>
      </c>
      <c r="AK27" s="165"/>
      <c r="AL27" s="165"/>
      <c r="AM27" s="165"/>
      <c r="AN27" s="165"/>
      <c r="AO27" s="165"/>
      <c r="AP27" s="220"/>
    </row>
    <row r="28" spans="1:42" s="5" customFormat="1" ht="29.45" customHeight="1" outlineLevel="1" x14ac:dyDescent="0.2">
      <c r="A28" s="238" t="s">
        <v>25</v>
      </c>
      <c r="B28" s="129" t="s">
        <v>165</v>
      </c>
      <c r="C28" s="130" t="s">
        <v>43</v>
      </c>
      <c r="D28" s="247">
        <f t="shared" si="0"/>
        <v>30</v>
      </c>
      <c r="E28" s="247">
        <f t="shared" si="1"/>
        <v>3</v>
      </c>
      <c r="F28" s="13" t="s">
        <v>75</v>
      </c>
      <c r="G28" s="24"/>
      <c r="H28" s="24"/>
      <c r="I28" s="24"/>
      <c r="J28" s="24"/>
      <c r="K28" s="24"/>
      <c r="L28" s="24"/>
      <c r="M28" s="32"/>
      <c r="N28" s="32"/>
      <c r="O28" s="32"/>
      <c r="P28" s="32"/>
      <c r="Q28" s="32"/>
      <c r="R28" s="32"/>
      <c r="S28" s="24"/>
      <c r="T28" s="24"/>
      <c r="U28" s="24"/>
      <c r="V28" s="24"/>
      <c r="W28" s="24"/>
      <c r="X28" s="24"/>
      <c r="Y28" s="32"/>
      <c r="Z28" s="32"/>
      <c r="AA28" s="32"/>
      <c r="AB28" s="32"/>
      <c r="AC28" s="32"/>
      <c r="AD28" s="32"/>
      <c r="AE28" s="24">
        <v>15</v>
      </c>
      <c r="AF28" s="24">
        <v>15</v>
      </c>
      <c r="AG28" s="24"/>
      <c r="AH28" s="24"/>
      <c r="AI28" s="13" t="s">
        <v>75</v>
      </c>
      <c r="AJ28" s="24">
        <v>3</v>
      </c>
      <c r="AK28" s="32"/>
      <c r="AL28" s="32"/>
      <c r="AM28" s="32"/>
      <c r="AN28" s="32"/>
      <c r="AO28" s="32"/>
      <c r="AP28" s="239"/>
    </row>
    <row r="29" spans="1:42" s="5" customFormat="1" ht="35.1" customHeight="1" outlineLevel="1" thickBot="1" x14ac:dyDescent="0.25">
      <c r="A29" s="240" t="s">
        <v>26</v>
      </c>
      <c r="B29" s="241" t="s">
        <v>166</v>
      </c>
      <c r="C29" s="242" t="s">
        <v>140</v>
      </c>
      <c r="D29" s="249">
        <f t="shared" si="0"/>
        <v>30</v>
      </c>
      <c r="E29" s="249">
        <f t="shared" si="1"/>
        <v>3</v>
      </c>
      <c r="F29" s="209" t="s">
        <v>74</v>
      </c>
      <c r="G29" s="210"/>
      <c r="H29" s="210"/>
      <c r="I29" s="210"/>
      <c r="J29" s="210"/>
      <c r="K29" s="210"/>
      <c r="L29" s="210"/>
      <c r="M29" s="243"/>
      <c r="N29" s="243"/>
      <c r="O29" s="243"/>
      <c r="P29" s="243"/>
      <c r="Q29" s="243"/>
      <c r="R29" s="243"/>
      <c r="S29" s="210"/>
      <c r="T29" s="210"/>
      <c r="U29" s="210"/>
      <c r="V29" s="210"/>
      <c r="W29" s="210"/>
      <c r="X29" s="210"/>
      <c r="Y29" s="243"/>
      <c r="Z29" s="243"/>
      <c r="AA29" s="243"/>
      <c r="AB29" s="243"/>
      <c r="AC29" s="243"/>
      <c r="AD29" s="243"/>
      <c r="AE29" s="210"/>
      <c r="AF29" s="210"/>
      <c r="AG29" s="210"/>
      <c r="AH29" s="210"/>
      <c r="AI29" s="209"/>
      <c r="AJ29" s="210"/>
      <c r="AK29" s="243">
        <v>30</v>
      </c>
      <c r="AL29" s="243"/>
      <c r="AM29" s="243"/>
      <c r="AN29" s="243"/>
      <c r="AO29" s="243" t="s">
        <v>74</v>
      </c>
      <c r="AP29" s="244">
        <v>3</v>
      </c>
    </row>
    <row r="30" spans="1:42" s="6" customFormat="1" ht="29.45" customHeight="1" x14ac:dyDescent="0.2">
      <c r="A30" s="430" t="s">
        <v>532</v>
      </c>
      <c r="B30" s="431"/>
      <c r="C30" s="431"/>
      <c r="D30" s="217">
        <f t="shared" si="0"/>
        <v>90</v>
      </c>
      <c r="E30" s="217">
        <f t="shared" si="1"/>
        <v>9</v>
      </c>
      <c r="F30" s="204" t="s">
        <v>74</v>
      </c>
      <c r="G30" s="410"/>
      <c r="H30" s="410"/>
      <c r="I30" s="410"/>
      <c r="J30" s="410"/>
      <c r="K30" s="204"/>
      <c r="L30" s="204"/>
      <c r="M30" s="414"/>
      <c r="N30" s="414"/>
      <c r="O30" s="414"/>
      <c r="P30" s="414"/>
      <c r="Q30" s="205"/>
      <c r="R30" s="205"/>
      <c r="S30" s="218">
        <v>30</v>
      </c>
      <c r="T30" s="218"/>
      <c r="U30" s="218"/>
      <c r="V30" s="218"/>
      <c r="W30" s="204" t="s">
        <v>74</v>
      </c>
      <c r="X30" s="204">
        <v>3</v>
      </c>
      <c r="Y30" s="205">
        <v>30</v>
      </c>
      <c r="Z30" s="205"/>
      <c r="AA30" s="205"/>
      <c r="AB30" s="205"/>
      <c r="AC30" s="205" t="s">
        <v>74</v>
      </c>
      <c r="AD30" s="205">
        <v>3</v>
      </c>
      <c r="AE30" s="204">
        <v>30</v>
      </c>
      <c r="AF30" s="204"/>
      <c r="AG30" s="204"/>
      <c r="AH30" s="204"/>
      <c r="AI30" s="204" t="s">
        <v>74</v>
      </c>
      <c r="AJ30" s="204">
        <v>3</v>
      </c>
      <c r="AK30" s="415"/>
      <c r="AL30" s="416"/>
      <c r="AM30" s="416"/>
      <c r="AN30" s="417"/>
      <c r="AO30" s="205"/>
      <c r="AP30" s="206"/>
    </row>
    <row r="31" spans="1:42" s="6" customFormat="1" ht="17.45" customHeight="1" outlineLevel="1" x14ac:dyDescent="0.2">
      <c r="A31" s="219" t="s">
        <v>6</v>
      </c>
      <c r="B31" s="137" t="s">
        <v>167</v>
      </c>
      <c r="C31" s="138" t="s">
        <v>633</v>
      </c>
      <c r="D31" s="250">
        <f t="shared" si="0"/>
        <v>30</v>
      </c>
      <c r="E31" s="250">
        <f t="shared" si="1"/>
        <v>3</v>
      </c>
      <c r="F31" s="251" t="s">
        <v>74</v>
      </c>
      <c r="G31" s="117"/>
      <c r="H31" s="117"/>
      <c r="I31" s="117"/>
      <c r="J31" s="117"/>
      <c r="K31" s="117"/>
      <c r="L31" s="117"/>
      <c r="M31" s="114"/>
      <c r="N31" s="114"/>
      <c r="O31" s="114"/>
      <c r="P31" s="114"/>
      <c r="Q31" s="114"/>
      <c r="R31" s="114"/>
      <c r="S31" s="117"/>
      <c r="T31" s="117"/>
      <c r="U31" s="117"/>
      <c r="V31" s="117"/>
      <c r="W31" s="117"/>
      <c r="X31" s="117"/>
      <c r="Y31" s="114">
        <v>30</v>
      </c>
      <c r="Z31" s="114"/>
      <c r="AA31" s="114"/>
      <c r="AB31" s="114"/>
      <c r="AC31" s="114" t="s">
        <v>74</v>
      </c>
      <c r="AD31" s="114">
        <v>3</v>
      </c>
      <c r="AE31" s="35"/>
      <c r="AF31" s="35"/>
      <c r="AG31" s="35"/>
      <c r="AH31" s="35"/>
      <c r="AI31" s="35"/>
      <c r="AJ31" s="35"/>
      <c r="AK31" s="165"/>
      <c r="AL31" s="165"/>
      <c r="AM31" s="165"/>
      <c r="AN31" s="165"/>
      <c r="AO31" s="165"/>
      <c r="AP31" s="220"/>
    </row>
    <row r="32" spans="1:42" s="5" customFormat="1" ht="17.45" customHeight="1" outlineLevel="1" x14ac:dyDescent="0.2">
      <c r="A32" s="219" t="s">
        <v>7</v>
      </c>
      <c r="B32" s="137" t="s">
        <v>168</v>
      </c>
      <c r="C32" s="138" t="s">
        <v>634</v>
      </c>
      <c r="D32" s="250">
        <f t="shared" si="0"/>
        <v>30</v>
      </c>
      <c r="E32" s="250">
        <f t="shared" si="1"/>
        <v>3</v>
      </c>
      <c r="F32" s="251" t="s">
        <v>74</v>
      </c>
      <c r="G32" s="117"/>
      <c r="H32" s="117"/>
      <c r="I32" s="117"/>
      <c r="J32" s="117"/>
      <c r="K32" s="117"/>
      <c r="L32" s="117"/>
      <c r="M32" s="114"/>
      <c r="N32" s="114"/>
      <c r="O32" s="114"/>
      <c r="P32" s="114"/>
      <c r="Q32" s="114"/>
      <c r="R32" s="114"/>
      <c r="S32" s="117"/>
      <c r="T32" s="117"/>
      <c r="U32" s="117"/>
      <c r="V32" s="117"/>
      <c r="W32" s="117"/>
      <c r="X32" s="117"/>
      <c r="Y32" s="114">
        <v>30</v>
      </c>
      <c r="Z32" s="114"/>
      <c r="AA32" s="114"/>
      <c r="AB32" s="114"/>
      <c r="AC32" s="114" t="s">
        <v>74</v>
      </c>
      <c r="AD32" s="114">
        <v>3</v>
      </c>
      <c r="AE32" s="35"/>
      <c r="AF32" s="35"/>
      <c r="AG32" s="35"/>
      <c r="AH32" s="35"/>
      <c r="AI32" s="35"/>
      <c r="AJ32" s="35"/>
      <c r="AK32" s="165"/>
      <c r="AL32" s="165"/>
      <c r="AM32" s="165"/>
      <c r="AN32" s="165"/>
      <c r="AO32" s="165"/>
      <c r="AP32" s="220"/>
    </row>
    <row r="33" spans="1:42" s="5" customFormat="1" ht="31.5" customHeight="1" outlineLevel="1" x14ac:dyDescent="0.2">
      <c r="A33" s="219" t="s">
        <v>8</v>
      </c>
      <c r="B33" s="137" t="s">
        <v>276</v>
      </c>
      <c r="C33" s="138" t="s">
        <v>257</v>
      </c>
      <c r="D33" s="250">
        <f t="shared" si="0"/>
        <v>30</v>
      </c>
      <c r="E33" s="250">
        <f t="shared" si="1"/>
        <v>3</v>
      </c>
      <c r="F33" s="251" t="s">
        <v>74</v>
      </c>
      <c r="G33" s="117"/>
      <c r="H33" s="117"/>
      <c r="I33" s="117"/>
      <c r="J33" s="117"/>
      <c r="K33" s="117"/>
      <c r="L33" s="117"/>
      <c r="M33" s="114"/>
      <c r="N33" s="114"/>
      <c r="O33" s="114"/>
      <c r="P33" s="114"/>
      <c r="Q33" s="114"/>
      <c r="R33" s="114"/>
      <c r="S33" s="117"/>
      <c r="T33" s="117"/>
      <c r="U33" s="117"/>
      <c r="V33" s="117"/>
      <c r="W33" s="117"/>
      <c r="X33" s="117"/>
      <c r="Y33" s="114">
        <v>30</v>
      </c>
      <c r="Z33" s="114"/>
      <c r="AA33" s="114"/>
      <c r="AB33" s="114"/>
      <c r="AC33" s="114" t="s">
        <v>74</v>
      </c>
      <c r="AD33" s="114">
        <v>3</v>
      </c>
      <c r="AE33" s="35"/>
      <c r="AF33" s="35"/>
      <c r="AG33" s="35"/>
      <c r="AH33" s="35"/>
      <c r="AI33" s="35"/>
      <c r="AJ33" s="35"/>
      <c r="AK33" s="165"/>
      <c r="AL33" s="165"/>
      <c r="AM33" s="165"/>
      <c r="AN33" s="165"/>
      <c r="AO33" s="165"/>
      <c r="AP33" s="220"/>
    </row>
    <row r="34" spans="1:42" s="5" customFormat="1" ht="17.45" customHeight="1" outlineLevel="1" x14ac:dyDescent="0.2">
      <c r="A34" s="221" t="s">
        <v>9</v>
      </c>
      <c r="B34" s="139" t="s">
        <v>170</v>
      </c>
      <c r="C34" s="140" t="s">
        <v>124</v>
      </c>
      <c r="D34" s="252">
        <f t="shared" si="0"/>
        <v>30</v>
      </c>
      <c r="E34" s="252">
        <f t="shared" si="1"/>
        <v>3</v>
      </c>
      <c r="F34" s="252" t="s">
        <v>74</v>
      </c>
      <c r="G34" s="141"/>
      <c r="H34" s="141"/>
      <c r="I34" s="141"/>
      <c r="J34" s="141"/>
      <c r="K34" s="141"/>
      <c r="L34" s="141"/>
      <c r="M34" s="142"/>
      <c r="N34" s="142"/>
      <c r="O34" s="142"/>
      <c r="P34" s="142"/>
      <c r="Q34" s="142"/>
      <c r="R34" s="142"/>
      <c r="S34" s="143">
        <v>30</v>
      </c>
      <c r="T34" s="143"/>
      <c r="U34" s="143"/>
      <c r="V34" s="143"/>
      <c r="W34" s="141" t="s">
        <v>74</v>
      </c>
      <c r="X34" s="143">
        <v>3</v>
      </c>
      <c r="Y34" s="165"/>
      <c r="Z34" s="165"/>
      <c r="AA34" s="165"/>
      <c r="AB34" s="165"/>
      <c r="AC34" s="165"/>
      <c r="AD34" s="165"/>
      <c r="AE34" s="35"/>
      <c r="AF34" s="35"/>
      <c r="AG34" s="35"/>
      <c r="AH34" s="35"/>
      <c r="AI34" s="35"/>
      <c r="AJ34" s="35"/>
      <c r="AK34" s="165"/>
      <c r="AL34" s="165"/>
      <c r="AM34" s="165"/>
      <c r="AN34" s="165"/>
      <c r="AO34" s="165"/>
      <c r="AP34" s="220"/>
    </row>
    <row r="35" spans="1:42" s="5" customFormat="1" ht="17.45" customHeight="1" outlineLevel="1" x14ac:dyDescent="0.2">
      <c r="A35" s="221" t="s">
        <v>10</v>
      </c>
      <c r="B35" s="144" t="s">
        <v>171</v>
      </c>
      <c r="C35" s="140" t="s">
        <v>123</v>
      </c>
      <c r="D35" s="252">
        <f t="shared" si="0"/>
        <v>30</v>
      </c>
      <c r="E35" s="252">
        <f t="shared" si="1"/>
        <v>3</v>
      </c>
      <c r="F35" s="252" t="s">
        <v>74</v>
      </c>
      <c r="G35" s="141"/>
      <c r="H35" s="141"/>
      <c r="I35" s="141"/>
      <c r="J35" s="141"/>
      <c r="K35" s="141"/>
      <c r="L35" s="141"/>
      <c r="M35" s="142"/>
      <c r="N35" s="142"/>
      <c r="O35" s="142"/>
      <c r="P35" s="142"/>
      <c r="Q35" s="142"/>
      <c r="R35" s="142"/>
      <c r="S35" s="143">
        <v>30</v>
      </c>
      <c r="T35" s="143"/>
      <c r="U35" s="143"/>
      <c r="V35" s="143"/>
      <c r="W35" s="141" t="s">
        <v>74</v>
      </c>
      <c r="X35" s="143">
        <v>3</v>
      </c>
      <c r="Y35" s="165"/>
      <c r="Z35" s="165"/>
      <c r="AA35" s="165"/>
      <c r="AB35" s="165"/>
      <c r="AC35" s="165"/>
      <c r="AD35" s="165"/>
      <c r="AE35" s="35"/>
      <c r="AF35" s="35"/>
      <c r="AG35" s="35"/>
      <c r="AH35" s="35"/>
      <c r="AI35" s="35"/>
      <c r="AJ35" s="35"/>
      <c r="AK35" s="165"/>
      <c r="AL35" s="165"/>
      <c r="AM35" s="165"/>
      <c r="AN35" s="165"/>
      <c r="AO35" s="165"/>
      <c r="AP35" s="220"/>
    </row>
    <row r="36" spans="1:42" s="5" customFormat="1" ht="31.5" customHeight="1" outlineLevel="1" x14ac:dyDescent="0.2">
      <c r="A36" s="222" t="s">
        <v>11</v>
      </c>
      <c r="B36" s="145" t="s">
        <v>172</v>
      </c>
      <c r="C36" s="146" t="s">
        <v>144</v>
      </c>
      <c r="D36" s="253">
        <f t="shared" si="0"/>
        <v>30</v>
      </c>
      <c r="E36" s="253">
        <f t="shared" si="1"/>
        <v>3</v>
      </c>
      <c r="F36" s="253" t="s">
        <v>74</v>
      </c>
      <c r="G36" s="147"/>
      <c r="H36" s="147"/>
      <c r="I36" s="147"/>
      <c r="J36" s="147"/>
      <c r="K36" s="147"/>
      <c r="L36" s="147"/>
      <c r="M36" s="148"/>
      <c r="N36" s="148"/>
      <c r="O36" s="148"/>
      <c r="P36" s="148"/>
      <c r="Q36" s="148"/>
      <c r="R36" s="148"/>
      <c r="S36" s="147"/>
      <c r="T36" s="147"/>
      <c r="U36" s="147"/>
      <c r="V36" s="147"/>
      <c r="W36" s="147"/>
      <c r="X36" s="147"/>
      <c r="Y36" s="148"/>
      <c r="Z36" s="148"/>
      <c r="AA36" s="148"/>
      <c r="AB36" s="148"/>
      <c r="AC36" s="148"/>
      <c r="AD36" s="148"/>
      <c r="AE36" s="149">
        <v>30</v>
      </c>
      <c r="AF36" s="149"/>
      <c r="AG36" s="149"/>
      <c r="AH36" s="149"/>
      <c r="AI36" s="147" t="s">
        <v>74</v>
      </c>
      <c r="AJ36" s="149">
        <v>3</v>
      </c>
      <c r="AK36" s="165"/>
      <c r="AL36" s="165"/>
      <c r="AM36" s="165"/>
      <c r="AN36" s="165"/>
      <c r="AO36" s="165"/>
      <c r="AP36" s="220"/>
    </row>
    <row r="37" spans="1:42" s="5" customFormat="1" ht="20.100000000000001" customHeight="1" outlineLevel="1" x14ac:dyDescent="0.2">
      <c r="A37" s="222" t="s">
        <v>12</v>
      </c>
      <c r="B37" s="145" t="s">
        <v>173</v>
      </c>
      <c r="C37" s="146" t="s">
        <v>137</v>
      </c>
      <c r="D37" s="253">
        <f t="shared" si="0"/>
        <v>30</v>
      </c>
      <c r="E37" s="253">
        <f t="shared" si="1"/>
        <v>3</v>
      </c>
      <c r="F37" s="253" t="s">
        <v>74</v>
      </c>
      <c r="G37" s="147"/>
      <c r="H37" s="147"/>
      <c r="I37" s="147"/>
      <c r="J37" s="147"/>
      <c r="K37" s="147"/>
      <c r="L37" s="147"/>
      <c r="M37" s="148"/>
      <c r="N37" s="148"/>
      <c r="O37" s="148"/>
      <c r="P37" s="148"/>
      <c r="Q37" s="148"/>
      <c r="R37" s="148"/>
      <c r="S37" s="147"/>
      <c r="T37" s="147"/>
      <c r="U37" s="147"/>
      <c r="V37" s="147"/>
      <c r="W37" s="147"/>
      <c r="X37" s="147"/>
      <c r="Y37" s="148"/>
      <c r="Z37" s="148"/>
      <c r="AA37" s="148"/>
      <c r="AB37" s="148"/>
      <c r="AC37" s="148"/>
      <c r="AD37" s="148"/>
      <c r="AE37" s="149">
        <v>30</v>
      </c>
      <c r="AF37" s="149"/>
      <c r="AG37" s="149"/>
      <c r="AH37" s="149"/>
      <c r="AI37" s="149" t="s">
        <v>74</v>
      </c>
      <c r="AJ37" s="149">
        <v>3</v>
      </c>
      <c r="AK37" s="165"/>
      <c r="AL37" s="165"/>
      <c r="AM37" s="165"/>
      <c r="AN37" s="165"/>
      <c r="AO37" s="165"/>
      <c r="AP37" s="220"/>
    </row>
    <row r="38" spans="1:42" s="5" customFormat="1" ht="20.100000000000001" customHeight="1" outlineLevel="1" x14ac:dyDescent="0.2">
      <c r="A38" s="222" t="s">
        <v>13</v>
      </c>
      <c r="B38" s="145" t="s">
        <v>174</v>
      </c>
      <c r="C38" s="146" t="s">
        <v>138</v>
      </c>
      <c r="D38" s="253">
        <f t="shared" si="0"/>
        <v>30</v>
      </c>
      <c r="E38" s="253">
        <f t="shared" si="1"/>
        <v>3</v>
      </c>
      <c r="F38" s="253" t="s">
        <v>74</v>
      </c>
      <c r="G38" s="147"/>
      <c r="H38" s="147"/>
      <c r="I38" s="147"/>
      <c r="J38" s="147"/>
      <c r="K38" s="147"/>
      <c r="L38" s="147"/>
      <c r="M38" s="148"/>
      <c r="N38" s="148"/>
      <c r="O38" s="148"/>
      <c r="P38" s="148"/>
      <c r="Q38" s="148"/>
      <c r="R38" s="148"/>
      <c r="S38" s="147"/>
      <c r="T38" s="147"/>
      <c r="U38" s="147"/>
      <c r="V38" s="147"/>
      <c r="W38" s="147"/>
      <c r="X38" s="147"/>
      <c r="Y38" s="148"/>
      <c r="Z38" s="148"/>
      <c r="AA38" s="148"/>
      <c r="AB38" s="148"/>
      <c r="AC38" s="148"/>
      <c r="AD38" s="148"/>
      <c r="AE38" s="149">
        <v>30</v>
      </c>
      <c r="AF38" s="149"/>
      <c r="AG38" s="149"/>
      <c r="AH38" s="149"/>
      <c r="AI38" s="149" t="s">
        <v>74</v>
      </c>
      <c r="AJ38" s="149">
        <v>3</v>
      </c>
      <c r="AK38" s="165"/>
      <c r="AL38" s="165"/>
      <c r="AM38" s="165"/>
      <c r="AN38" s="165"/>
      <c r="AO38" s="165"/>
      <c r="AP38" s="220"/>
    </row>
    <row r="39" spans="1:42" s="5" customFormat="1" ht="20.100000000000001" customHeight="1" outlineLevel="1" x14ac:dyDescent="0.2">
      <c r="A39" s="222" t="s">
        <v>14</v>
      </c>
      <c r="B39" s="150" t="s">
        <v>175</v>
      </c>
      <c r="C39" s="146" t="s">
        <v>265</v>
      </c>
      <c r="D39" s="253">
        <f t="shared" si="0"/>
        <v>30</v>
      </c>
      <c r="E39" s="253">
        <f t="shared" si="1"/>
        <v>3</v>
      </c>
      <c r="F39" s="253" t="s">
        <v>74</v>
      </c>
      <c r="G39" s="147"/>
      <c r="H39" s="147"/>
      <c r="I39" s="147"/>
      <c r="J39" s="147"/>
      <c r="K39" s="147"/>
      <c r="L39" s="147"/>
      <c r="M39" s="148"/>
      <c r="N39" s="148"/>
      <c r="O39" s="148"/>
      <c r="P39" s="148"/>
      <c r="Q39" s="148"/>
      <c r="R39" s="148"/>
      <c r="S39" s="147"/>
      <c r="T39" s="147"/>
      <c r="U39" s="147"/>
      <c r="V39" s="147"/>
      <c r="W39" s="147"/>
      <c r="X39" s="147"/>
      <c r="Y39" s="148"/>
      <c r="Z39" s="148"/>
      <c r="AA39" s="148"/>
      <c r="AB39" s="148"/>
      <c r="AC39" s="148"/>
      <c r="AD39" s="148"/>
      <c r="AE39" s="149">
        <v>30</v>
      </c>
      <c r="AF39" s="149"/>
      <c r="AG39" s="149"/>
      <c r="AH39" s="149"/>
      <c r="AI39" s="149" t="s">
        <v>74</v>
      </c>
      <c r="AJ39" s="149">
        <v>3</v>
      </c>
      <c r="AK39" s="165"/>
      <c r="AL39" s="165"/>
      <c r="AM39" s="165"/>
      <c r="AN39" s="165"/>
      <c r="AO39" s="165"/>
      <c r="AP39" s="220"/>
    </row>
    <row r="40" spans="1:42" s="5" customFormat="1" ht="26.25" outlineLevel="1" thickBot="1" x14ac:dyDescent="0.25">
      <c r="A40" s="223" t="s">
        <v>15</v>
      </c>
      <c r="B40" s="224" t="s">
        <v>176</v>
      </c>
      <c r="C40" s="225" t="s">
        <v>139</v>
      </c>
      <c r="D40" s="254">
        <f t="shared" si="0"/>
        <v>30</v>
      </c>
      <c r="E40" s="254">
        <f t="shared" si="1"/>
        <v>3</v>
      </c>
      <c r="F40" s="254" t="s">
        <v>74</v>
      </c>
      <c r="G40" s="226"/>
      <c r="H40" s="226"/>
      <c r="I40" s="226"/>
      <c r="J40" s="226"/>
      <c r="K40" s="226"/>
      <c r="L40" s="226"/>
      <c r="M40" s="227"/>
      <c r="N40" s="227"/>
      <c r="O40" s="227"/>
      <c r="P40" s="227"/>
      <c r="Q40" s="227"/>
      <c r="R40" s="227"/>
      <c r="S40" s="226"/>
      <c r="T40" s="226"/>
      <c r="U40" s="226"/>
      <c r="V40" s="226"/>
      <c r="W40" s="226"/>
      <c r="X40" s="226"/>
      <c r="Y40" s="227"/>
      <c r="Z40" s="227"/>
      <c r="AA40" s="227"/>
      <c r="AB40" s="227"/>
      <c r="AC40" s="227"/>
      <c r="AD40" s="227"/>
      <c r="AE40" s="228">
        <v>30</v>
      </c>
      <c r="AF40" s="228"/>
      <c r="AG40" s="228"/>
      <c r="AH40" s="228"/>
      <c r="AI40" s="228" t="s">
        <v>74</v>
      </c>
      <c r="AJ40" s="228">
        <v>3</v>
      </c>
      <c r="AK40" s="212"/>
      <c r="AL40" s="212"/>
      <c r="AM40" s="212"/>
      <c r="AN40" s="212"/>
      <c r="AO40" s="212"/>
      <c r="AP40" s="213"/>
    </row>
    <row r="41" spans="1:42" s="5" customFormat="1" ht="33" customHeight="1" thickBot="1" x14ac:dyDescent="0.25">
      <c r="A41" s="428" t="s">
        <v>258</v>
      </c>
      <c r="B41" s="429"/>
      <c r="C41" s="429"/>
      <c r="D41" s="255">
        <f t="shared" si="0"/>
        <v>30</v>
      </c>
      <c r="E41" s="255">
        <f t="shared" si="1"/>
        <v>2</v>
      </c>
      <c r="F41" s="256" t="s">
        <v>122</v>
      </c>
      <c r="G41" s="409"/>
      <c r="H41" s="409"/>
      <c r="I41" s="409"/>
      <c r="J41" s="409"/>
      <c r="K41" s="197"/>
      <c r="L41" s="197"/>
      <c r="M41" s="418"/>
      <c r="N41" s="418"/>
      <c r="O41" s="418"/>
      <c r="P41" s="418"/>
      <c r="Q41" s="198"/>
      <c r="R41" s="198"/>
      <c r="S41" s="409"/>
      <c r="T41" s="409"/>
      <c r="U41" s="409"/>
      <c r="V41" s="409"/>
      <c r="W41" s="197"/>
      <c r="X41" s="197"/>
      <c r="Y41" s="198">
        <v>30</v>
      </c>
      <c r="Z41" s="198"/>
      <c r="AA41" s="198"/>
      <c r="AB41" s="198"/>
      <c r="AC41" s="198" t="s">
        <v>122</v>
      </c>
      <c r="AD41" s="198">
        <v>2</v>
      </c>
      <c r="AE41" s="409"/>
      <c r="AF41" s="409"/>
      <c r="AG41" s="409"/>
      <c r="AH41" s="409"/>
      <c r="AI41" s="199"/>
      <c r="AJ41" s="199"/>
      <c r="AK41" s="418"/>
      <c r="AL41" s="418"/>
      <c r="AM41" s="418"/>
      <c r="AN41" s="418"/>
      <c r="AO41" s="200"/>
      <c r="AP41" s="201"/>
    </row>
    <row r="42" spans="1:42" s="6" customFormat="1" ht="30.95" customHeight="1" x14ac:dyDescent="0.2">
      <c r="A42" s="426" t="s">
        <v>527</v>
      </c>
      <c r="B42" s="427"/>
      <c r="C42" s="427"/>
      <c r="D42" s="257">
        <f t="shared" si="0"/>
        <v>60</v>
      </c>
      <c r="E42" s="257">
        <f t="shared" si="1"/>
        <v>10</v>
      </c>
      <c r="F42" s="258"/>
      <c r="G42" s="396"/>
      <c r="H42" s="396"/>
      <c r="I42" s="396"/>
      <c r="J42" s="396"/>
      <c r="K42" s="195"/>
      <c r="L42" s="195"/>
      <c r="M42" s="380"/>
      <c r="N42" s="380"/>
      <c r="O42" s="380"/>
      <c r="P42" s="380"/>
      <c r="Q42" s="196"/>
      <c r="R42" s="196"/>
      <c r="S42" s="396"/>
      <c r="T42" s="396"/>
      <c r="U42" s="396"/>
      <c r="V42" s="396"/>
      <c r="W42" s="195"/>
      <c r="X42" s="195"/>
      <c r="Y42" s="380"/>
      <c r="Z42" s="380"/>
      <c r="AA42" s="380"/>
      <c r="AB42" s="380"/>
      <c r="AC42" s="196"/>
      <c r="AD42" s="196"/>
      <c r="AE42" s="396">
        <v>30</v>
      </c>
      <c r="AF42" s="396"/>
      <c r="AG42" s="396"/>
      <c r="AH42" s="396"/>
      <c r="AI42" s="195"/>
      <c r="AJ42" s="195">
        <v>2</v>
      </c>
      <c r="AK42" s="380">
        <v>30</v>
      </c>
      <c r="AL42" s="380"/>
      <c r="AM42" s="380"/>
      <c r="AN42" s="380"/>
      <c r="AO42" s="196"/>
      <c r="AP42" s="229">
        <v>8</v>
      </c>
    </row>
    <row r="43" spans="1:42" s="5" customFormat="1" ht="26.25" outlineLevel="1" thickBot="1" x14ac:dyDescent="0.25">
      <c r="A43" s="230"/>
      <c r="B43" s="202" t="s">
        <v>273</v>
      </c>
      <c r="C43" s="202" t="s">
        <v>274</v>
      </c>
      <c r="D43" s="259">
        <f t="shared" si="0"/>
        <v>60</v>
      </c>
      <c r="E43" s="259">
        <f t="shared" si="1"/>
        <v>10</v>
      </c>
      <c r="F43" s="260"/>
      <c r="G43" s="203"/>
      <c r="H43" s="203"/>
      <c r="I43" s="203"/>
      <c r="J43" s="203"/>
      <c r="K43" s="203"/>
      <c r="L43" s="203"/>
      <c r="M43" s="194"/>
      <c r="N43" s="194"/>
      <c r="O43" s="194"/>
      <c r="P43" s="194"/>
      <c r="Q43" s="194"/>
      <c r="R43" s="194"/>
      <c r="S43" s="203"/>
      <c r="T43" s="203"/>
      <c r="U43" s="203"/>
      <c r="V43" s="203"/>
      <c r="W43" s="203"/>
      <c r="X43" s="203"/>
      <c r="Y43" s="194"/>
      <c r="Z43" s="194"/>
      <c r="AA43" s="194"/>
      <c r="AB43" s="194"/>
      <c r="AC43" s="194"/>
      <c r="AD43" s="194"/>
      <c r="AE43" s="203"/>
      <c r="AF43" s="203"/>
      <c r="AG43" s="203"/>
      <c r="AH43" s="203">
        <v>30</v>
      </c>
      <c r="AI43" s="203" t="s">
        <v>122</v>
      </c>
      <c r="AJ43" s="203">
        <v>2</v>
      </c>
      <c r="AK43" s="194"/>
      <c r="AL43" s="194"/>
      <c r="AM43" s="194"/>
      <c r="AN43" s="194">
        <v>30</v>
      </c>
      <c r="AO43" s="194" t="s">
        <v>367</v>
      </c>
      <c r="AP43" s="231">
        <v>8</v>
      </c>
    </row>
    <row r="44" spans="1:42" s="6" customFormat="1" ht="20.45" customHeight="1" x14ac:dyDescent="0.2">
      <c r="A44" s="423" t="s">
        <v>528</v>
      </c>
      <c r="B44" s="424"/>
      <c r="C44" s="424"/>
      <c r="D44" s="246">
        <f t="shared" si="0"/>
        <v>150</v>
      </c>
      <c r="E44" s="246">
        <f t="shared" si="1"/>
        <v>6</v>
      </c>
      <c r="F44" s="245"/>
      <c r="G44" s="422"/>
      <c r="H44" s="422"/>
      <c r="I44" s="422"/>
      <c r="J44" s="422"/>
      <c r="K44" s="204"/>
      <c r="L44" s="204"/>
      <c r="M44" s="414"/>
      <c r="N44" s="414"/>
      <c r="O44" s="414"/>
      <c r="P44" s="414"/>
      <c r="Q44" s="205"/>
      <c r="R44" s="205"/>
      <c r="S44" s="422"/>
      <c r="T44" s="422"/>
      <c r="U44" s="422"/>
      <c r="V44" s="422"/>
      <c r="W44" s="204"/>
      <c r="X44" s="204"/>
      <c r="Y44" s="414"/>
      <c r="Z44" s="414"/>
      <c r="AA44" s="414"/>
      <c r="AB44" s="414"/>
      <c r="AC44" s="205"/>
      <c r="AD44" s="205"/>
      <c r="AE44" s="422">
        <v>50</v>
      </c>
      <c r="AF44" s="422"/>
      <c r="AG44" s="422"/>
      <c r="AH44" s="422"/>
      <c r="AI44" s="204"/>
      <c r="AJ44" s="204">
        <v>2</v>
      </c>
      <c r="AK44" s="414">
        <v>100</v>
      </c>
      <c r="AL44" s="414"/>
      <c r="AM44" s="414"/>
      <c r="AN44" s="414"/>
      <c r="AO44" s="205"/>
      <c r="AP44" s="206">
        <v>4</v>
      </c>
    </row>
    <row r="45" spans="1:42" s="6" customFormat="1" ht="23.45" customHeight="1" thickBot="1" x14ac:dyDescent="0.25">
      <c r="A45" s="207"/>
      <c r="B45" s="208" t="s">
        <v>177</v>
      </c>
      <c r="C45" s="208" t="s">
        <v>145</v>
      </c>
      <c r="D45" s="249">
        <f t="shared" si="0"/>
        <v>150</v>
      </c>
      <c r="E45" s="249">
        <f t="shared" si="1"/>
        <v>6</v>
      </c>
      <c r="F45" s="249" t="s">
        <v>74</v>
      </c>
      <c r="G45" s="211"/>
      <c r="H45" s="211"/>
      <c r="I45" s="211"/>
      <c r="J45" s="211"/>
      <c r="K45" s="211"/>
      <c r="L45" s="211"/>
      <c r="M45" s="212"/>
      <c r="N45" s="212"/>
      <c r="O45" s="212"/>
      <c r="P45" s="212"/>
      <c r="Q45" s="212"/>
      <c r="R45" s="212"/>
      <c r="S45" s="211"/>
      <c r="T45" s="211"/>
      <c r="U45" s="211"/>
      <c r="V45" s="211"/>
      <c r="W45" s="211"/>
      <c r="X45" s="211"/>
      <c r="Y45" s="212"/>
      <c r="Z45" s="212"/>
      <c r="AA45" s="212"/>
      <c r="AB45" s="212"/>
      <c r="AC45" s="212"/>
      <c r="AD45" s="212"/>
      <c r="AE45" s="211"/>
      <c r="AF45" s="211"/>
      <c r="AG45" s="211"/>
      <c r="AH45" s="211">
        <v>50</v>
      </c>
      <c r="AI45" s="211" t="s">
        <v>74</v>
      </c>
      <c r="AJ45" s="211">
        <v>2</v>
      </c>
      <c r="AK45" s="212"/>
      <c r="AL45" s="212"/>
      <c r="AM45" s="212"/>
      <c r="AN45" s="212">
        <v>100</v>
      </c>
      <c r="AO45" s="212" t="s">
        <v>74</v>
      </c>
      <c r="AP45" s="213">
        <v>4</v>
      </c>
    </row>
    <row r="46" spans="1:42" s="5" customFormat="1" ht="28.5" customHeight="1" x14ac:dyDescent="0.25">
      <c r="A46" s="382" t="s">
        <v>479</v>
      </c>
      <c r="B46" s="383"/>
      <c r="C46" s="383"/>
      <c r="D46" s="258"/>
      <c r="E46" s="258"/>
      <c r="F46" s="261"/>
      <c r="G46" s="397"/>
      <c r="H46" s="397"/>
      <c r="I46" s="397"/>
      <c r="J46" s="397"/>
      <c r="K46" s="195"/>
      <c r="L46" s="195"/>
      <c r="M46" s="388"/>
      <c r="N46" s="388"/>
      <c r="O46" s="388"/>
      <c r="P46" s="388"/>
      <c r="Q46" s="196"/>
      <c r="R46" s="196"/>
      <c r="S46" s="397"/>
      <c r="T46" s="397"/>
      <c r="U46" s="397"/>
      <c r="V46" s="397"/>
      <c r="W46" s="195"/>
      <c r="X46" s="195"/>
      <c r="Y46" s="388"/>
      <c r="Z46" s="388"/>
      <c r="AA46" s="388"/>
      <c r="AB46" s="388"/>
      <c r="AC46" s="196"/>
      <c r="AD46" s="196"/>
      <c r="AE46" s="397"/>
      <c r="AF46" s="397"/>
      <c r="AG46" s="397"/>
      <c r="AH46" s="397"/>
      <c r="AI46" s="195"/>
      <c r="AJ46" s="195"/>
      <c r="AK46" s="388"/>
      <c r="AL46" s="388"/>
      <c r="AM46" s="388"/>
      <c r="AN46" s="388"/>
      <c r="AO46" s="196"/>
      <c r="AP46" s="229"/>
    </row>
    <row r="47" spans="1:42" s="5" customFormat="1" ht="19.5" customHeight="1" outlineLevel="1" x14ac:dyDescent="0.2">
      <c r="A47" s="232" t="s">
        <v>517</v>
      </c>
      <c r="B47" s="389" t="s">
        <v>365</v>
      </c>
      <c r="C47" s="389"/>
      <c r="D47" s="248">
        <f>M1_AK!D21</f>
        <v>945</v>
      </c>
      <c r="E47" s="248">
        <f>M1_AK!E21</f>
        <v>81</v>
      </c>
      <c r="F47" s="262" t="s">
        <v>127</v>
      </c>
      <c r="G47" s="35">
        <f>M1_AK!G21</f>
        <v>0</v>
      </c>
      <c r="H47" s="35">
        <f>M1_AK!H21</f>
        <v>0</v>
      </c>
      <c r="I47" s="35">
        <f>M1_AK!I21</f>
        <v>0</v>
      </c>
      <c r="J47" s="35">
        <f>M1_AK!J21</f>
        <v>60</v>
      </c>
      <c r="K47" s="35" t="s">
        <v>127</v>
      </c>
      <c r="L47" s="35">
        <f>M1_AK!L21</f>
        <v>6</v>
      </c>
      <c r="M47" s="165">
        <f>M1_AK!M21</f>
        <v>30</v>
      </c>
      <c r="N47" s="165">
        <f>M1_AK!N21</f>
        <v>30</v>
      </c>
      <c r="O47" s="165">
        <f>M1_AK!O21</f>
        <v>0</v>
      </c>
      <c r="P47" s="165">
        <f>M1_AK!P21</f>
        <v>105</v>
      </c>
      <c r="Q47" s="165" t="s">
        <v>127</v>
      </c>
      <c r="R47" s="165">
        <f>M1_AK!R21</f>
        <v>12</v>
      </c>
      <c r="S47" s="18">
        <f>M1_AK!S21</f>
        <v>45</v>
      </c>
      <c r="T47" s="18">
        <f>M1_AK!T21</f>
        <v>30</v>
      </c>
      <c r="U47" s="18">
        <f>M1_AK!U21</f>
        <v>0</v>
      </c>
      <c r="V47" s="18">
        <f>M1_AK!V21</f>
        <v>90</v>
      </c>
      <c r="W47" s="18" t="str">
        <f>M1_AK!W21</f>
        <v>x</v>
      </c>
      <c r="X47" s="18">
        <f>M1_AK!X21</f>
        <v>12</v>
      </c>
      <c r="Y47" s="165">
        <f>M1_AK!Y21</f>
        <v>45</v>
      </c>
      <c r="Z47" s="165">
        <f>M1_AK!Z21</f>
        <v>0</v>
      </c>
      <c r="AA47" s="165">
        <f>M1_AK!AA21</f>
        <v>0</v>
      </c>
      <c r="AB47" s="165">
        <f>M1_AK!AB21</f>
        <v>180</v>
      </c>
      <c r="AC47" s="165" t="str">
        <f>M1_AK!AC21</f>
        <v>x</v>
      </c>
      <c r="AD47" s="165">
        <f>M1_AK!AD21</f>
        <v>19</v>
      </c>
      <c r="AE47" s="18">
        <f>M1_AK!AE21</f>
        <v>15</v>
      </c>
      <c r="AF47" s="18">
        <f>M1_AK!AF21</f>
        <v>30</v>
      </c>
      <c r="AG47" s="18">
        <f>M1_AK!AG21</f>
        <v>0</v>
      </c>
      <c r="AH47" s="18">
        <f>M1_AK!AH21</f>
        <v>120</v>
      </c>
      <c r="AI47" s="18" t="str">
        <f>M1_AK!AI21</f>
        <v>x</v>
      </c>
      <c r="AJ47" s="18">
        <f>M1_AK!AJ21</f>
        <v>17</v>
      </c>
      <c r="AK47" s="165">
        <f>M1_AK!AK21</f>
        <v>15</v>
      </c>
      <c r="AL47" s="165">
        <f>M1_AK!AL21</f>
        <v>30</v>
      </c>
      <c r="AM47" s="165">
        <f>M1_AK!AM21</f>
        <v>0</v>
      </c>
      <c r="AN47" s="165">
        <f>M1_AK!AN21</f>
        <v>120</v>
      </c>
      <c r="AO47" s="165" t="str">
        <f>M1_AK!AO21</f>
        <v>x</v>
      </c>
      <c r="AP47" s="220">
        <f>M1_AK!AP21</f>
        <v>15</v>
      </c>
    </row>
    <row r="48" spans="1:42" s="5" customFormat="1" ht="19.5" customHeight="1" outlineLevel="1" x14ac:dyDescent="0.2">
      <c r="A48" s="232" t="s">
        <v>518</v>
      </c>
      <c r="B48" s="389" t="s">
        <v>628</v>
      </c>
      <c r="C48" s="389"/>
      <c r="D48" s="263">
        <f>M2_EPiWiTP!D48</f>
        <v>1095</v>
      </c>
      <c r="E48" s="263">
        <f>M2_EPiWiTP!E48</f>
        <v>81</v>
      </c>
      <c r="F48" s="248" t="s">
        <v>127</v>
      </c>
      <c r="G48" s="18">
        <f>M2_EPiWiTP!G48</f>
        <v>15</v>
      </c>
      <c r="H48" s="18">
        <f>M2_EPiWiTP!H48</f>
        <v>0</v>
      </c>
      <c r="I48" s="18">
        <f>M2_EPiWiTP!I48</f>
        <v>75</v>
      </c>
      <c r="J48" s="18">
        <f>M2_EPiWiTP!J48</f>
        <v>0</v>
      </c>
      <c r="K48" s="18" t="str">
        <f>M2_EPiWiTP!K48</f>
        <v>x</v>
      </c>
      <c r="L48" s="18">
        <f>M2_EPiWiTP!L48</f>
        <v>6</v>
      </c>
      <c r="M48" s="153">
        <f>M2_EPiWiTP!M48</f>
        <v>75</v>
      </c>
      <c r="N48" s="153">
        <f>M2_EPiWiTP!N48</f>
        <v>0</v>
      </c>
      <c r="O48" s="153">
        <f>M2_EPiWiTP!O48</f>
        <v>105</v>
      </c>
      <c r="P48" s="153">
        <f>M2_EPiWiTP!P48</f>
        <v>0</v>
      </c>
      <c r="Q48" s="153" t="str">
        <f>M2_EPiWiTP!Q48</f>
        <v>x</v>
      </c>
      <c r="R48" s="153">
        <f>M2_EPiWiTP!R48</f>
        <v>12</v>
      </c>
      <c r="S48" s="18">
        <f>M2_EPiWiTP!S48</f>
        <v>45</v>
      </c>
      <c r="T48" s="18">
        <f>M2_EPiWiTP!T48</f>
        <v>45</v>
      </c>
      <c r="U48" s="18">
        <f>M2_EPiWiTP!U48</f>
        <v>60</v>
      </c>
      <c r="V48" s="18">
        <f>M2_EPiWiTP!V48</f>
        <v>0</v>
      </c>
      <c r="W48" s="18" t="str">
        <f>M2_EPiWiTP!W48</f>
        <v>x</v>
      </c>
      <c r="X48" s="18">
        <f>M2_EPiWiTP!X48</f>
        <v>12</v>
      </c>
      <c r="Y48" s="153">
        <f>M2_EPiWiTP!Y48</f>
        <v>45</v>
      </c>
      <c r="Z48" s="153">
        <f>M2_EPiWiTP!Z48</f>
        <v>0</v>
      </c>
      <c r="AA48" s="153">
        <f>M2_EPiWiTP!AA48</f>
        <v>210</v>
      </c>
      <c r="AB48" s="153">
        <f>M2_EPiWiTP!AB48</f>
        <v>30</v>
      </c>
      <c r="AC48" s="153" t="str">
        <f>M2_EPiWiTP!AC48</f>
        <v>x</v>
      </c>
      <c r="AD48" s="153">
        <f>M2_EPiWiTP!AD48</f>
        <v>19</v>
      </c>
      <c r="AE48" s="18">
        <f>M2_EPiWiTP!AE48</f>
        <v>60</v>
      </c>
      <c r="AF48" s="18">
        <f>M2_EPiWiTP!AF48</f>
        <v>0</v>
      </c>
      <c r="AG48" s="18">
        <f>M2_EPiWiTP!AG48</f>
        <v>150</v>
      </c>
      <c r="AH48" s="18">
        <f>M2_EPiWiTP!AH48</f>
        <v>15</v>
      </c>
      <c r="AI48" s="18" t="str">
        <f>M2_EPiWiTP!AI48</f>
        <v>x</v>
      </c>
      <c r="AJ48" s="18">
        <f>M2_EPiWiTP!AJ48</f>
        <v>17</v>
      </c>
      <c r="AK48" s="153">
        <f>M2_EPiWiTP!AK48</f>
        <v>90</v>
      </c>
      <c r="AL48" s="153">
        <f>M2_EPiWiTP!AL48</f>
        <v>0</v>
      </c>
      <c r="AM48" s="153">
        <f>M2_EPiWiTP!AM48</f>
        <v>75</v>
      </c>
      <c r="AN48" s="153">
        <f>M2_EPiWiTP!AN48</f>
        <v>0</v>
      </c>
      <c r="AO48" s="153" t="str">
        <f>M2_EPiWiTP!AO48</f>
        <v>x</v>
      </c>
      <c r="AP48" s="233">
        <f>M2_EPiWiTP!AP48</f>
        <v>15</v>
      </c>
    </row>
    <row r="49" spans="1:42" s="5" customFormat="1" ht="19.5" customHeight="1" outlineLevel="1" x14ac:dyDescent="0.2">
      <c r="A49" s="232" t="s">
        <v>519</v>
      </c>
      <c r="B49" s="389" t="s">
        <v>526</v>
      </c>
      <c r="C49" s="389"/>
      <c r="D49" s="248">
        <f>M3_ISiEM!D37</f>
        <v>1095</v>
      </c>
      <c r="E49" s="248">
        <f>M3_ISiEM!E37</f>
        <v>81</v>
      </c>
      <c r="F49" s="248" t="s">
        <v>127</v>
      </c>
      <c r="G49" s="35">
        <f>M3_ISiEM!G37</f>
        <v>15</v>
      </c>
      <c r="H49" s="35">
        <f>M3_ISiEM!H37</f>
        <v>15</v>
      </c>
      <c r="I49" s="35">
        <f>M3_ISiEM!I37</f>
        <v>0</v>
      </c>
      <c r="J49" s="35">
        <f>M3_ISiEM!J37</f>
        <v>0</v>
      </c>
      <c r="K49" s="35" t="str">
        <f>M3_ISiEM!K37</f>
        <v>x</v>
      </c>
      <c r="L49" s="35">
        <f>M3_ISiEM!L37</f>
        <v>3</v>
      </c>
      <c r="M49" s="153">
        <f>M3_ISiEM!M37</f>
        <v>30</v>
      </c>
      <c r="N49" s="153">
        <f>M3_ISiEM!N37</f>
        <v>30</v>
      </c>
      <c r="O49" s="153">
        <f>M3_ISiEM!O37</f>
        <v>30</v>
      </c>
      <c r="P49" s="153">
        <f>M3_ISiEM!P37</f>
        <v>75</v>
      </c>
      <c r="Q49" s="153" t="str">
        <f>M3_ISiEM!Q37</f>
        <v>x</v>
      </c>
      <c r="R49" s="153">
        <f>M3_ISiEM!R37</f>
        <v>15</v>
      </c>
      <c r="S49" s="18">
        <f>M3_ISiEM!S37</f>
        <v>45</v>
      </c>
      <c r="T49" s="18">
        <f>M3_ISiEM!T37</f>
        <v>15</v>
      </c>
      <c r="U49" s="18">
        <f>M3_ISiEM!U37</f>
        <v>0</v>
      </c>
      <c r="V49" s="18">
        <f>M3_ISiEM!V37</f>
        <v>150</v>
      </c>
      <c r="W49" s="18" t="str">
        <f>M3_ISiEM!W37</f>
        <v>x</v>
      </c>
      <c r="X49" s="18">
        <f>M3_ISiEM!X37</f>
        <v>12</v>
      </c>
      <c r="Y49" s="153">
        <f>M3_ISiEM!Y37</f>
        <v>60</v>
      </c>
      <c r="Z49" s="153">
        <f>M3_ISiEM!Z37</f>
        <v>60</v>
      </c>
      <c r="AA49" s="153">
        <f>M3_ISiEM!AA37</f>
        <v>0</v>
      </c>
      <c r="AB49" s="153">
        <f>M3_ISiEM!AB37</f>
        <v>180</v>
      </c>
      <c r="AC49" s="153" t="str">
        <f>M3_ISiEM!AC37</f>
        <v>x</v>
      </c>
      <c r="AD49" s="153">
        <f>M3_ISiEM!AD37</f>
        <v>19</v>
      </c>
      <c r="AE49" s="18">
        <f>M3_ISiEM!AE37</f>
        <v>45</v>
      </c>
      <c r="AF49" s="18">
        <f>M3_ISiEM!AF37</f>
        <v>45</v>
      </c>
      <c r="AG49" s="18">
        <f>M3_ISiEM!AG37</f>
        <v>0</v>
      </c>
      <c r="AH49" s="18">
        <f>M3_ISiEM!AH37</f>
        <v>135</v>
      </c>
      <c r="AI49" s="18" t="str">
        <f>M3_ISiEM!AI37</f>
        <v>x</v>
      </c>
      <c r="AJ49" s="18">
        <f>M3_ISiEM!AJ37</f>
        <v>17</v>
      </c>
      <c r="AK49" s="153">
        <f>M3_ISiEM!AK37</f>
        <v>15</v>
      </c>
      <c r="AL49" s="153">
        <f>M3_ISiEM!AL37</f>
        <v>30</v>
      </c>
      <c r="AM49" s="153">
        <f>M3_ISiEM!AM37</f>
        <v>0</v>
      </c>
      <c r="AN49" s="153">
        <f>M3_ISiEM!AN37</f>
        <v>120</v>
      </c>
      <c r="AO49" s="153" t="str">
        <f>M3_ISiEM!AO37</f>
        <v>x</v>
      </c>
      <c r="AP49" s="233">
        <f>M3_ISiEM!AP37</f>
        <v>15</v>
      </c>
    </row>
    <row r="50" spans="1:42" s="5" customFormat="1" ht="19.5" customHeight="1" outlineLevel="1" x14ac:dyDescent="0.2">
      <c r="A50" s="232" t="s">
        <v>520</v>
      </c>
      <c r="B50" s="389" t="s">
        <v>363</v>
      </c>
      <c r="C50" s="389"/>
      <c r="D50" s="248">
        <f>M4_LiTP!D43</f>
        <v>1095</v>
      </c>
      <c r="E50" s="248">
        <f>M4_LiTP!E43</f>
        <v>81</v>
      </c>
      <c r="F50" s="248" t="s">
        <v>127</v>
      </c>
      <c r="G50" s="35">
        <f>M4_LiTP!G43</f>
        <v>30</v>
      </c>
      <c r="H50" s="35">
        <f>M4_LiTP!H43</f>
        <v>45</v>
      </c>
      <c r="I50" s="35">
        <f>M4_LiTP!I43</f>
        <v>0</v>
      </c>
      <c r="J50" s="35">
        <f>M4_LiTP!J43</f>
        <v>0</v>
      </c>
      <c r="K50" s="35" t="str">
        <f>M4_LiTP!K43</f>
        <v>x</v>
      </c>
      <c r="L50" s="35">
        <f>M4_LiTP!L43</f>
        <v>6</v>
      </c>
      <c r="M50" s="153">
        <f>M4_LiTP!M43</f>
        <v>60</v>
      </c>
      <c r="N50" s="153">
        <f>M4_LiTP!N43</f>
        <v>105</v>
      </c>
      <c r="O50" s="153">
        <f>M4_LiTP!O43</f>
        <v>0</v>
      </c>
      <c r="P50" s="153">
        <f>M4_LiTP!P43</f>
        <v>0</v>
      </c>
      <c r="Q50" s="153" t="str">
        <f>M4_LiTP!Q43</f>
        <v>x</v>
      </c>
      <c r="R50" s="153">
        <f>M4_LiTP!R43</f>
        <v>12</v>
      </c>
      <c r="S50" s="18">
        <f>M4_LiTP!S43</f>
        <v>60</v>
      </c>
      <c r="T50" s="18">
        <f>M4_LiTP!T43</f>
        <v>105</v>
      </c>
      <c r="U50" s="18">
        <f>M4_LiTP!U43</f>
        <v>0</v>
      </c>
      <c r="V50" s="18">
        <f>M4_LiTP!V43</f>
        <v>0</v>
      </c>
      <c r="W50" s="18" t="str">
        <f>M4_LiTP!W43</f>
        <v>x</v>
      </c>
      <c r="X50" s="18">
        <f>M4_LiTP!X43</f>
        <v>12</v>
      </c>
      <c r="Y50" s="153">
        <f>M4_LiTP!Y43</f>
        <v>45</v>
      </c>
      <c r="Z50" s="153">
        <f>M4_LiTP!Z43</f>
        <v>0</v>
      </c>
      <c r="AA50" s="153">
        <f>M4_LiTP!AA43</f>
        <v>135</v>
      </c>
      <c r="AB50" s="153">
        <f>M4_LiTP!AB43</f>
        <v>90</v>
      </c>
      <c r="AC50" s="153" t="str">
        <f>M4_LiTP!AC43</f>
        <v>x</v>
      </c>
      <c r="AD50" s="153">
        <f>M4_LiTP!AD43</f>
        <v>19</v>
      </c>
      <c r="AE50" s="18">
        <f>M4_LiTP!AE43</f>
        <v>75</v>
      </c>
      <c r="AF50" s="18">
        <f>M4_LiTP!AF43</f>
        <v>75</v>
      </c>
      <c r="AG50" s="18">
        <f>M4_LiTP!AG43</f>
        <v>75</v>
      </c>
      <c r="AH50" s="18">
        <f>M4_LiTP!AH43</f>
        <v>0</v>
      </c>
      <c r="AI50" s="18" t="str">
        <f>M4_LiTP!AI43</f>
        <v>x</v>
      </c>
      <c r="AJ50" s="18">
        <f>M4_LiTP!AJ43</f>
        <v>17</v>
      </c>
      <c r="AK50" s="153">
        <f>M4_LiTP!AK43</f>
        <v>120</v>
      </c>
      <c r="AL50" s="153">
        <f>M4_LiTP!AL43</f>
        <v>45</v>
      </c>
      <c r="AM50" s="153">
        <f>M4_LiTP!AM43</f>
        <v>30</v>
      </c>
      <c r="AN50" s="153">
        <f>M4_LiTP!AN43</f>
        <v>0</v>
      </c>
      <c r="AO50" s="153" t="str">
        <f>M4_LiTP!AO43</f>
        <v>x</v>
      </c>
      <c r="AP50" s="233">
        <f>M4_LiTP!AP43</f>
        <v>15</v>
      </c>
    </row>
    <row r="51" spans="1:42" s="5" customFormat="1" ht="19.5" customHeight="1" outlineLevel="1" x14ac:dyDescent="0.2">
      <c r="A51" s="232" t="s">
        <v>521</v>
      </c>
      <c r="B51" s="389" t="s">
        <v>364</v>
      </c>
      <c r="C51" s="389"/>
      <c r="D51" s="248">
        <f>M5_LiJM!D41</f>
        <v>1095</v>
      </c>
      <c r="E51" s="248">
        <f>M5_LiJM!E41</f>
        <v>81</v>
      </c>
      <c r="F51" s="248" t="str">
        <f>M5_LiJM!F41</f>
        <v>X</v>
      </c>
      <c r="G51" s="35">
        <f>M5_LiJM!G41</f>
        <v>30</v>
      </c>
      <c r="H51" s="35">
        <f>M5_LiJM!H41</f>
        <v>45</v>
      </c>
      <c r="I51" s="35">
        <f>M5_LiJM!I41</f>
        <v>0</v>
      </c>
      <c r="J51" s="35">
        <f>M5_LiJM!J41</f>
        <v>0</v>
      </c>
      <c r="K51" s="35" t="str">
        <f>M5_LiJM!K41</f>
        <v>x</v>
      </c>
      <c r="L51" s="35">
        <f>M5_LiJM!L41</f>
        <v>6</v>
      </c>
      <c r="M51" s="153">
        <f>M5_LiJM!M41</f>
        <v>60</v>
      </c>
      <c r="N51" s="153">
        <f>M5_LiJM!N41</f>
        <v>105</v>
      </c>
      <c r="O51" s="153">
        <f>M5_LiJM!O41</f>
        <v>0</v>
      </c>
      <c r="P51" s="153">
        <f>M5_LiJM!P41</f>
        <v>0</v>
      </c>
      <c r="Q51" s="153" t="str">
        <f>M5_LiJM!Q41</f>
        <v>x</v>
      </c>
      <c r="R51" s="153">
        <f>M5_LiJM!R41</f>
        <v>12</v>
      </c>
      <c r="S51" s="18">
        <f>M5_LiJM!S41</f>
        <v>60</v>
      </c>
      <c r="T51" s="18">
        <f>M5_LiJM!T41</f>
        <v>105</v>
      </c>
      <c r="U51" s="18">
        <f>M5_LiJM!U41</f>
        <v>0</v>
      </c>
      <c r="V51" s="18">
        <f>M5_LiJM!V41</f>
        <v>0</v>
      </c>
      <c r="W51" s="18" t="str">
        <f>M5_LiJM!W41</f>
        <v>x</v>
      </c>
      <c r="X51" s="18">
        <f>M5_LiJM!X41</f>
        <v>12</v>
      </c>
      <c r="Y51" s="153">
        <f>M5_LiJM!Y41</f>
        <v>45</v>
      </c>
      <c r="Z51" s="153">
        <f>M5_LiJM!Z41</f>
        <v>0</v>
      </c>
      <c r="AA51" s="153">
        <f>M5_LiJM!AA41</f>
        <v>90</v>
      </c>
      <c r="AB51" s="153">
        <f>M5_LiJM!AB41</f>
        <v>135</v>
      </c>
      <c r="AC51" s="153" t="str">
        <f>M5_LiJM!AC41</f>
        <v>x</v>
      </c>
      <c r="AD51" s="153">
        <f>M5_LiJM!AD41</f>
        <v>19</v>
      </c>
      <c r="AE51" s="18">
        <f>M5_LiJM!AE41</f>
        <v>75</v>
      </c>
      <c r="AF51" s="18">
        <f>M5_LiJM!AF41</f>
        <v>75</v>
      </c>
      <c r="AG51" s="18">
        <f>M5_LiJM!AG41</f>
        <v>30</v>
      </c>
      <c r="AH51" s="18">
        <f>M5_LiJM!AH41</f>
        <v>45</v>
      </c>
      <c r="AI51" s="18" t="str">
        <f>M5_LiJM!AI41</f>
        <v>x</v>
      </c>
      <c r="AJ51" s="18">
        <f>M5_LiJM!AJ41</f>
        <v>17</v>
      </c>
      <c r="AK51" s="153">
        <f>M5_LiJM!AK41</f>
        <v>75</v>
      </c>
      <c r="AL51" s="153">
        <f>M5_LiJM!AL41</f>
        <v>45</v>
      </c>
      <c r="AM51" s="153">
        <f>M5_LiJM!AM41</f>
        <v>30</v>
      </c>
      <c r="AN51" s="153">
        <f>M5_LiJM!AN41</f>
        <v>45</v>
      </c>
      <c r="AO51" s="153" t="str">
        <f>M5_LiJM!AO41</f>
        <v>x</v>
      </c>
      <c r="AP51" s="233">
        <f>M5_LiJM!AP41</f>
        <v>15</v>
      </c>
    </row>
    <row r="52" spans="1:42" s="5" customFormat="1" ht="19.5" customHeight="1" outlineLevel="1" x14ac:dyDescent="0.2">
      <c r="A52" s="232" t="s">
        <v>522</v>
      </c>
      <c r="B52" s="389" t="s">
        <v>62</v>
      </c>
      <c r="C52" s="389"/>
      <c r="D52" s="248">
        <f>M6_POWiP!D33</f>
        <v>990</v>
      </c>
      <c r="E52" s="248">
        <f>M6_POWiP!E33</f>
        <v>81</v>
      </c>
      <c r="F52" s="248" t="s">
        <v>127</v>
      </c>
      <c r="G52" s="35">
        <f>M6_POWiP!G33</f>
        <v>15</v>
      </c>
      <c r="H52" s="35">
        <f>M6_POWiP!H33</f>
        <v>30</v>
      </c>
      <c r="I52" s="35">
        <f>M6_POWiP!I33</f>
        <v>30</v>
      </c>
      <c r="J52" s="35">
        <f>M6_POWiP!J33</f>
        <v>0</v>
      </c>
      <c r="K52" s="35" t="str">
        <f>M6_POWiP!K33</f>
        <v>x</v>
      </c>
      <c r="L52" s="35">
        <f>M6_POWiP!L33</f>
        <v>6</v>
      </c>
      <c r="M52" s="153">
        <f>M6_POWiP!M33</f>
        <v>60</v>
      </c>
      <c r="N52" s="153">
        <f>M6_POWiP!N33</f>
        <v>60</v>
      </c>
      <c r="O52" s="153">
        <f>M6_POWiP!O33</f>
        <v>0</v>
      </c>
      <c r="P52" s="153">
        <f>M6_POWiP!P33</f>
        <v>0</v>
      </c>
      <c r="Q52" s="153" t="str">
        <f>M6_POWiP!Q33</f>
        <v>x</v>
      </c>
      <c r="R52" s="153">
        <f>M6_POWiP!R33</f>
        <v>12</v>
      </c>
      <c r="S52" s="152">
        <f>M6_POWiP!S33</f>
        <v>15</v>
      </c>
      <c r="T52" s="152">
        <f>M6_POWiP!T33</f>
        <v>30</v>
      </c>
      <c r="U52" s="152">
        <f>M6_POWiP!U33</f>
        <v>60</v>
      </c>
      <c r="V52" s="152">
        <f>M6_POWiP!V33</f>
        <v>90</v>
      </c>
      <c r="W52" s="152" t="str">
        <f>M6_POWiP!W33</f>
        <v>x</v>
      </c>
      <c r="X52" s="152">
        <f>M6_POWiP!X33</f>
        <v>12</v>
      </c>
      <c r="Y52" s="153">
        <f>M6_POWiP!Y33</f>
        <v>60</v>
      </c>
      <c r="Z52" s="153">
        <f>M6_POWiP!Z33</f>
        <v>60</v>
      </c>
      <c r="AA52" s="153">
        <f>M6_POWiP!AA33</f>
        <v>0</v>
      </c>
      <c r="AB52" s="153">
        <f>M6_POWiP!AB33</f>
        <v>120</v>
      </c>
      <c r="AC52" s="153" t="str">
        <f>M6_POWiP!AC33</f>
        <v>x</v>
      </c>
      <c r="AD52" s="153">
        <f>M6_POWiP!AD33</f>
        <v>19</v>
      </c>
      <c r="AE52" s="152">
        <f>M6_POWiP!AE33</f>
        <v>15</v>
      </c>
      <c r="AF52" s="152">
        <f>M6_POWiP!AF33</f>
        <v>30</v>
      </c>
      <c r="AG52" s="152">
        <f>M6_POWiP!AG33</f>
        <v>0</v>
      </c>
      <c r="AH52" s="152">
        <f>M6_POWiP!AH33</f>
        <v>180</v>
      </c>
      <c r="AI52" s="152" t="str">
        <f>M6_POWiP!AI33</f>
        <v>x</v>
      </c>
      <c r="AJ52" s="152">
        <f>M6_POWiP!AJ33</f>
        <v>17</v>
      </c>
      <c r="AK52" s="153">
        <f>M6_POWiP!AK33</f>
        <v>15</v>
      </c>
      <c r="AL52" s="153">
        <f>M6_POWiP!AL33</f>
        <v>45</v>
      </c>
      <c r="AM52" s="153">
        <f>M6_POWiP!AM33</f>
        <v>0</v>
      </c>
      <c r="AN52" s="153">
        <f>M6_POWiP!AN33</f>
        <v>75</v>
      </c>
      <c r="AO52" s="153" t="str">
        <f>M6_POWiP!AO33</f>
        <v>x</v>
      </c>
      <c r="AP52" s="233">
        <f>M6_POWiP!AP33</f>
        <v>15</v>
      </c>
    </row>
    <row r="53" spans="1:42" s="5" customFormat="1" ht="19.5" customHeight="1" outlineLevel="1" x14ac:dyDescent="0.2">
      <c r="A53" s="232" t="s">
        <v>523</v>
      </c>
      <c r="B53" s="389" t="s">
        <v>403</v>
      </c>
      <c r="C53" s="389"/>
      <c r="D53" s="248">
        <f>M7_RzPSM!D36</f>
        <v>945</v>
      </c>
      <c r="E53" s="248">
        <f>M7_RzPSM!E36</f>
        <v>81</v>
      </c>
      <c r="F53" s="248" t="s">
        <v>127</v>
      </c>
      <c r="G53" s="35">
        <f>M7_RzPSM!G36</f>
        <v>30</v>
      </c>
      <c r="H53" s="35">
        <f>M7_RzPSM!H36</f>
        <v>30</v>
      </c>
      <c r="I53" s="35">
        <f>M7_RzPSM!I36</f>
        <v>0</v>
      </c>
      <c r="J53" s="35">
        <f>M7_RzPSM!J36</f>
        <v>0</v>
      </c>
      <c r="K53" s="35" t="str">
        <f>M7_RzPSM!K36</f>
        <v>x</v>
      </c>
      <c r="L53" s="35">
        <f>M7_RzPSM!L36</f>
        <v>6</v>
      </c>
      <c r="M53" s="153">
        <f>M7_RzPSM!M36</f>
        <v>60</v>
      </c>
      <c r="N53" s="153">
        <f>M7_RzPSM!N36</f>
        <v>60</v>
      </c>
      <c r="O53" s="153">
        <f>M7_RzPSM!O36</f>
        <v>0</v>
      </c>
      <c r="P53" s="153">
        <f>M7_RzPSM!P36</f>
        <v>0</v>
      </c>
      <c r="Q53" s="153" t="str">
        <f>M7_RzPSM!Q36</f>
        <v>x</v>
      </c>
      <c r="R53" s="153">
        <f>M7_RzPSM!R36</f>
        <v>12</v>
      </c>
      <c r="S53" s="152">
        <f>M7_RzPSM!S36</f>
        <v>45</v>
      </c>
      <c r="T53" s="152">
        <f>M7_RzPSM!T36</f>
        <v>60</v>
      </c>
      <c r="U53" s="152">
        <f>M7_RzPSM!U36</f>
        <v>30</v>
      </c>
      <c r="V53" s="152">
        <f>M7_RzPSM!V36</f>
        <v>0</v>
      </c>
      <c r="W53" s="152" t="str">
        <f>M7_RzPSM!W36</f>
        <v>x</v>
      </c>
      <c r="X53" s="152">
        <f>M7_RzPSM!X36</f>
        <v>12</v>
      </c>
      <c r="Y53" s="153">
        <f>M7_RzPSM!Y36</f>
        <v>60</v>
      </c>
      <c r="Z53" s="153">
        <f>M7_RzPSM!Z36</f>
        <v>75</v>
      </c>
      <c r="AA53" s="153">
        <f>M7_RzPSM!AA36</f>
        <v>90</v>
      </c>
      <c r="AB53" s="153">
        <f>M7_RzPSM!AB36</f>
        <v>30</v>
      </c>
      <c r="AC53" s="153" t="str">
        <f>M7_RzPSM!AC36</f>
        <v>x</v>
      </c>
      <c r="AD53" s="153">
        <f>M7_RzPSM!AD36</f>
        <v>19</v>
      </c>
      <c r="AE53" s="152">
        <f>M7_RzPSM!AE36</f>
        <v>30</v>
      </c>
      <c r="AF53" s="152">
        <f>M7_RzPSM!AF36</f>
        <v>60</v>
      </c>
      <c r="AG53" s="152">
        <f>M7_RzPSM!AG36</f>
        <v>120</v>
      </c>
      <c r="AH53" s="152">
        <f>M7_RzPSM!AH36</f>
        <v>30</v>
      </c>
      <c r="AI53" s="152" t="str">
        <f>M7_RzPSM!AI36</f>
        <v>x</v>
      </c>
      <c r="AJ53" s="152">
        <f>M7_RzPSM!AJ36</f>
        <v>17</v>
      </c>
      <c r="AK53" s="153">
        <f>M7_RzPSM!AK36</f>
        <v>60</v>
      </c>
      <c r="AL53" s="153">
        <f>M7_RzPSM!AL36</f>
        <v>45</v>
      </c>
      <c r="AM53" s="153">
        <f>M7_RzPSM!AM36</f>
        <v>30</v>
      </c>
      <c r="AN53" s="153">
        <f>M7_RzPSM!AN36</f>
        <v>0</v>
      </c>
      <c r="AO53" s="153" t="str">
        <f>M7_RzPSM!AO36</f>
        <v>x</v>
      </c>
      <c r="AP53" s="233">
        <f>M7_RzPSM!AP36</f>
        <v>15</v>
      </c>
    </row>
    <row r="54" spans="1:42" s="5" customFormat="1" ht="19.5" customHeight="1" outlineLevel="1" x14ac:dyDescent="0.2">
      <c r="A54" s="232" t="s">
        <v>524</v>
      </c>
      <c r="B54" s="390" t="s">
        <v>629</v>
      </c>
      <c r="C54" s="390"/>
      <c r="D54" s="260">
        <f>M8_RzPK!D36</f>
        <v>945</v>
      </c>
      <c r="E54" s="260">
        <f>M8_RzPK!E36</f>
        <v>81</v>
      </c>
      <c r="F54" s="260" t="s">
        <v>127</v>
      </c>
      <c r="G54" s="203">
        <f>M8_RzPK!G36</f>
        <v>30</v>
      </c>
      <c r="H54" s="203">
        <f>M8_RzPK!H36</f>
        <v>30</v>
      </c>
      <c r="I54" s="203">
        <f>M8_RzPK!I36</f>
        <v>0</v>
      </c>
      <c r="J54" s="203">
        <f>M8_RzPK!J36</f>
        <v>0</v>
      </c>
      <c r="K54" s="203" t="str">
        <f>M8_RzPK!K36</f>
        <v>x</v>
      </c>
      <c r="L54" s="203">
        <f>M8_RzPK!L36</f>
        <v>6</v>
      </c>
      <c r="M54" s="214">
        <f>M8_RzPK!M36</f>
        <v>60</v>
      </c>
      <c r="N54" s="214">
        <f>M8_RzPK!N36</f>
        <v>60</v>
      </c>
      <c r="O54" s="214">
        <f>M8_RzPK!O36</f>
        <v>0</v>
      </c>
      <c r="P54" s="214">
        <f>M8_RzPK!P36</f>
        <v>0</v>
      </c>
      <c r="Q54" s="214" t="str">
        <f>M8_RzPK!Q36</f>
        <v>x</v>
      </c>
      <c r="R54" s="214">
        <f>M8_RzPK!R36</f>
        <v>12</v>
      </c>
      <c r="S54" s="215">
        <f>M8_RzPK!S36</f>
        <v>45</v>
      </c>
      <c r="T54" s="215">
        <f>M8_RzPK!T36</f>
        <v>60</v>
      </c>
      <c r="U54" s="215">
        <f>M8_RzPK!U36</f>
        <v>30</v>
      </c>
      <c r="V54" s="215">
        <f>M8_RzPK!V36</f>
        <v>0</v>
      </c>
      <c r="W54" s="215" t="str">
        <f>M8_RzPK!W36</f>
        <v>x</v>
      </c>
      <c r="X54" s="215">
        <f>M8_RzPK!X36</f>
        <v>12</v>
      </c>
      <c r="Y54" s="214">
        <f>M8_RzPK!Y36</f>
        <v>60</v>
      </c>
      <c r="Z54" s="214">
        <f>M8_RzPK!Z36</f>
        <v>75</v>
      </c>
      <c r="AA54" s="214">
        <f>M8_RzPK!AA36</f>
        <v>90</v>
      </c>
      <c r="AB54" s="214">
        <f>M8_RzPK!AB36</f>
        <v>30</v>
      </c>
      <c r="AC54" s="214" t="str">
        <f>M8_RzPK!AC36</f>
        <v>x</v>
      </c>
      <c r="AD54" s="214">
        <f>M8_RzPK!AD36</f>
        <v>19</v>
      </c>
      <c r="AE54" s="215">
        <f>M8_RzPK!AE36</f>
        <v>30</v>
      </c>
      <c r="AF54" s="215">
        <f>M8_RzPK!AF36</f>
        <v>60</v>
      </c>
      <c r="AG54" s="215">
        <f>M8_RzPK!AG36</f>
        <v>120</v>
      </c>
      <c r="AH54" s="215">
        <f>M8_RzPK!AH36</f>
        <v>30</v>
      </c>
      <c r="AI54" s="215" t="str">
        <f>M8_RzPK!AI36</f>
        <v>x</v>
      </c>
      <c r="AJ54" s="215">
        <f>M8_RzPK!AJ36</f>
        <v>17</v>
      </c>
      <c r="AK54" s="214">
        <f>M8_RzPK!AK36</f>
        <v>60</v>
      </c>
      <c r="AL54" s="214">
        <f>M8_RzPK!AL36</f>
        <v>45</v>
      </c>
      <c r="AM54" s="214">
        <f>M8_RzPK!AM36</f>
        <v>30</v>
      </c>
      <c r="AN54" s="214">
        <f>M8_RzPK!AN36</f>
        <v>0</v>
      </c>
      <c r="AO54" s="214" t="str">
        <f>M8_RzPK!AO36</f>
        <v>x</v>
      </c>
      <c r="AP54" s="234">
        <f>M8_RzPK!AP36</f>
        <v>15</v>
      </c>
    </row>
    <row r="55" spans="1:42" s="5" customFormat="1" ht="19.5" customHeight="1" outlineLevel="1" x14ac:dyDescent="0.2">
      <c r="A55" s="232" t="s">
        <v>525</v>
      </c>
      <c r="B55" s="390" t="s">
        <v>600</v>
      </c>
      <c r="C55" s="390"/>
      <c r="D55" s="260">
        <f>M9_PRiMES!D37</f>
        <v>945</v>
      </c>
      <c r="E55" s="260">
        <f>M9_PRiMES!E37</f>
        <v>81</v>
      </c>
      <c r="F55" s="260" t="s">
        <v>127</v>
      </c>
      <c r="G55" s="203">
        <f>M9_PRiMES!G37</f>
        <v>15</v>
      </c>
      <c r="H55" s="203">
        <f>M9_PRiMES!H37</f>
        <v>15</v>
      </c>
      <c r="I55" s="203">
        <f>M9_PRiMES!I37</f>
        <v>30</v>
      </c>
      <c r="J55" s="203">
        <f>M9_PRiMES!J37</f>
        <v>0</v>
      </c>
      <c r="K55" s="203" t="str">
        <f>M9_PRiMES!K37</f>
        <v>x</v>
      </c>
      <c r="L55" s="203">
        <f>M9_PRiMES!L37</f>
        <v>6</v>
      </c>
      <c r="M55" s="214">
        <f>M9_PRiMES!M37</f>
        <v>60</v>
      </c>
      <c r="N55" s="214">
        <f>M9_PRiMES!N37</f>
        <v>60</v>
      </c>
      <c r="O55" s="214">
        <f>M9_PRiMES!O37</f>
        <v>0</v>
      </c>
      <c r="P55" s="214">
        <f>M9_PRiMES!P37</f>
        <v>0</v>
      </c>
      <c r="Q55" s="214" t="str">
        <f>M9_PRiMES!Q37</f>
        <v>x</v>
      </c>
      <c r="R55" s="214">
        <f>M9_PRiMES!R37</f>
        <v>12</v>
      </c>
      <c r="S55" s="215">
        <f>M9_PRiMES!S37</f>
        <v>45</v>
      </c>
      <c r="T55" s="215">
        <f>M9_PRiMES!T37</f>
        <v>60</v>
      </c>
      <c r="U55" s="215">
        <f>M9_PRiMES!U37</f>
        <v>30</v>
      </c>
      <c r="V55" s="215">
        <f>M9_PRiMES!V37</f>
        <v>0</v>
      </c>
      <c r="W55" s="215" t="str">
        <f>M9_PRiMES!W37</f>
        <v>x</v>
      </c>
      <c r="X55" s="215">
        <f>M9_PRiMES!X37</f>
        <v>12</v>
      </c>
      <c r="Y55" s="214">
        <f>M9_PRiMES!Y37</f>
        <v>30</v>
      </c>
      <c r="Z55" s="214">
        <f>M9_PRiMES!Z37</f>
        <v>75</v>
      </c>
      <c r="AA55" s="214">
        <f>M9_PRiMES!AA37</f>
        <v>150</v>
      </c>
      <c r="AB55" s="214">
        <f>M9_PRiMES!AB37</f>
        <v>0</v>
      </c>
      <c r="AC55" s="214" t="str">
        <f>M9_PRiMES!AC37</f>
        <v>x</v>
      </c>
      <c r="AD55" s="214">
        <f>M9_PRiMES!AD37</f>
        <v>19</v>
      </c>
      <c r="AE55" s="215">
        <f>M9_PRiMES!AE37</f>
        <v>30</v>
      </c>
      <c r="AF55" s="215">
        <f>M9_PRiMES!AF37</f>
        <v>60</v>
      </c>
      <c r="AG55" s="215">
        <f>M9_PRiMES!AG37</f>
        <v>150</v>
      </c>
      <c r="AH55" s="215">
        <f>M9_PRiMES!AH37</f>
        <v>0</v>
      </c>
      <c r="AI55" s="215" t="str">
        <f>M9_PRiMES!AI37</f>
        <v>x</v>
      </c>
      <c r="AJ55" s="215">
        <f>M9_PRiMES!AJ37</f>
        <v>17</v>
      </c>
      <c r="AK55" s="214">
        <f>M9_PRiMES!AK37</f>
        <v>30</v>
      </c>
      <c r="AL55" s="214">
        <f>M9_PRiMES!AL37</f>
        <v>60</v>
      </c>
      <c r="AM55" s="214">
        <f>M9_PRiMES!AM37</f>
        <v>45</v>
      </c>
      <c r="AN55" s="214">
        <f>M9_PRiMES!AN37</f>
        <v>0</v>
      </c>
      <c r="AO55" s="214" t="str">
        <f>M9_PRiMES!AO37</f>
        <v>x</v>
      </c>
      <c r="AP55" s="234">
        <f>M9_PRiMES!AP37</f>
        <v>15</v>
      </c>
    </row>
    <row r="56" spans="1:42" s="5" customFormat="1" ht="26.1" customHeight="1" x14ac:dyDescent="0.25">
      <c r="A56" s="384" t="s">
        <v>516</v>
      </c>
      <c r="B56" s="385"/>
      <c r="C56" s="385"/>
      <c r="D56" s="385"/>
      <c r="E56" s="385"/>
      <c r="F56" s="385"/>
      <c r="G56" s="386"/>
      <c r="H56" s="386"/>
      <c r="I56" s="386"/>
      <c r="J56" s="386"/>
      <c r="K56" s="386"/>
      <c r="L56" s="386"/>
      <c r="M56" s="386"/>
      <c r="N56" s="386"/>
      <c r="O56" s="386"/>
      <c r="P56" s="386"/>
      <c r="Q56" s="386"/>
      <c r="R56" s="386"/>
      <c r="S56" s="386"/>
      <c r="T56" s="386"/>
      <c r="U56" s="386"/>
      <c r="V56" s="386"/>
      <c r="W56" s="386"/>
      <c r="X56" s="386"/>
      <c r="Y56" s="386"/>
      <c r="Z56" s="386"/>
      <c r="AA56" s="386"/>
      <c r="AB56" s="386"/>
      <c r="AC56" s="386"/>
      <c r="AD56" s="386"/>
      <c r="AE56" s="386"/>
      <c r="AF56" s="386"/>
      <c r="AG56" s="386"/>
      <c r="AH56" s="386"/>
      <c r="AI56" s="386"/>
      <c r="AJ56" s="386"/>
      <c r="AK56" s="386"/>
      <c r="AL56" s="386"/>
      <c r="AM56" s="386"/>
      <c r="AN56" s="386"/>
      <c r="AO56" s="386"/>
      <c r="AP56" s="387"/>
    </row>
    <row r="57" spans="1:42" s="5" customFormat="1" ht="19.5" customHeight="1" x14ac:dyDescent="0.2">
      <c r="A57" s="216" t="s">
        <v>517</v>
      </c>
      <c r="B57" s="389" t="s">
        <v>474</v>
      </c>
      <c r="C57" s="389"/>
      <c r="D57" s="248">
        <f>SUM($D$8,$D$30,$D$41,$D$42,D47)</f>
        <v>1920</v>
      </c>
      <c r="E57" s="248">
        <f>E$8+E$30+E$41+E$42+E47+E$44</f>
        <v>180</v>
      </c>
      <c r="F57" s="262" t="s">
        <v>127</v>
      </c>
      <c r="G57" s="381">
        <f>SUM(G47:J47, G$30,G$41,G$42,G$8)</f>
        <v>315</v>
      </c>
      <c r="H57" s="381"/>
      <c r="I57" s="381"/>
      <c r="J57" s="381"/>
      <c r="K57" s="35" t="s">
        <v>127</v>
      </c>
      <c r="L57" s="35">
        <f>L$8+L$30+L$41+L$42+L47+L$44</f>
        <v>30</v>
      </c>
      <c r="M57" s="379">
        <f>SUM(M47:P47, M$30,M$41,M$42,M$8)</f>
        <v>390</v>
      </c>
      <c r="N57" s="379"/>
      <c r="O57" s="379"/>
      <c r="P57" s="379"/>
      <c r="Q57" s="165" t="s">
        <v>127</v>
      </c>
      <c r="R57" s="35">
        <f>R$8+R$30+R$41+R$42+R47+R$44</f>
        <v>30</v>
      </c>
      <c r="S57" s="381">
        <f>SUM(S47:V47, S$30,S$41,S$42,S$8)</f>
        <v>360</v>
      </c>
      <c r="T57" s="381"/>
      <c r="U57" s="381"/>
      <c r="V57" s="381"/>
      <c r="W57" s="35" t="s">
        <v>127</v>
      </c>
      <c r="X57" s="35">
        <f>X$8+X$30+X$41+X$42+X47+X$44</f>
        <v>30</v>
      </c>
      <c r="Y57" s="379">
        <f>SUM(Y47:AB47, Y$30,Y$41,Y$42,Y$8)</f>
        <v>345</v>
      </c>
      <c r="Z57" s="379"/>
      <c r="AA57" s="379"/>
      <c r="AB57" s="379"/>
      <c r="AC57" s="165" t="s">
        <v>127</v>
      </c>
      <c r="AD57" s="35">
        <f>AD$8+AD$30+AD$41+AD$42+AD47+AD$44</f>
        <v>30</v>
      </c>
      <c r="AE57" s="393">
        <f>SUM(AE47:AH47, AE$30,AE$41,AE$42,AE$8)</f>
        <v>285</v>
      </c>
      <c r="AF57" s="394"/>
      <c r="AG57" s="394"/>
      <c r="AH57" s="395"/>
      <c r="AI57" s="35" t="s">
        <v>127</v>
      </c>
      <c r="AJ57" s="35">
        <f>AJ$8+AJ$30+AJ$41+AJ$42+AJ47+AJ$44</f>
        <v>30</v>
      </c>
      <c r="AK57" s="379">
        <f>SUM(AK47:AN47, AK$30,AK$41,AK$42,AK$8)</f>
        <v>225</v>
      </c>
      <c r="AL57" s="379"/>
      <c r="AM57" s="379"/>
      <c r="AN57" s="379"/>
      <c r="AO57" s="165" t="s">
        <v>127</v>
      </c>
      <c r="AP57" s="220">
        <f>AP$8+AP$30+AP$41+AP$42+AP47+AP$44</f>
        <v>30</v>
      </c>
    </row>
    <row r="58" spans="1:42" s="5" customFormat="1" ht="19.5" customHeight="1" x14ac:dyDescent="0.2">
      <c r="A58" s="216" t="s">
        <v>518</v>
      </c>
      <c r="B58" s="389" t="s">
        <v>630</v>
      </c>
      <c r="C58" s="389"/>
      <c r="D58" s="248">
        <f>SUM($D$8,$D$30,$D$41,$D$42,D48)</f>
        <v>2070</v>
      </c>
      <c r="E58" s="248">
        <f>$E$8+$E$30+$E$41+$E$42+E48+$E$44</f>
        <v>180</v>
      </c>
      <c r="F58" s="248" t="s">
        <v>127</v>
      </c>
      <c r="G58" s="381">
        <f>SUM(G48:J48, G$30,G$41,G$42,G$8)</f>
        <v>345</v>
      </c>
      <c r="H58" s="381"/>
      <c r="I58" s="381"/>
      <c r="J58" s="381"/>
      <c r="K58" s="35" t="s">
        <v>127</v>
      </c>
      <c r="L58" s="346">
        <f>L$8+L$30+L$41+L$42+L48+L$44</f>
        <v>30</v>
      </c>
      <c r="M58" s="379">
        <f>SUM(M48:P48, M$30,M$41,M$42,M$8)</f>
        <v>405</v>
      </c>
      <c r="N58" s="379"/>
      <c r="O58" s="379"/>
      <c r="P58" s="379"/>
      <c r="Q58" s="165" t="s">
        <v>127</v>
      </c>
      <c r="R58" s="346">
        <f>R$8+R$30+R$41+R$42+R48+R$44</f>
        <v>30</v>
      </c>
      <c r="S58" s="381">
        <f>SUM(S48:V48, S$30,S$41,S$42,S$8)</f>
        <v>345</v>
      </c>
      <c r="T58" s="381"/>
      <c r="U58" s="381"/>
      <c r="V58" s="381"/>
      <c r="W58" s="35" t="s">
        <v>127</v>
      </c>
      <c r="X58" s="346">
        <f>X$8+X$30+X$41+X$42+X48+X$44</f>
        <v>30</v>
      </c>
      <c r="Y58" s="379">
        <f>SUM(Y48:AB48, Y$30,Y$41,Y$42,Y$8)</f>
        <v>405</v>
      </c>
      <c r="Z58" s="379"/>
      <c r="AA58" s="379"/>
      <c r="AB58" s="379"/>
      <c r="AC58" s="165" t="s">
        <v>127</v>
      </c>
      <c r="AD58" s="346">
        <f>AD$8+AD$30+AD$41+AD$42+AD48+AD$44</f>
        <v>30</v>
      </c>
      <c r="AE58" s="381">
        <f>SUM(AE48:AH48, AE$30,AE$41,AE$42,AE$8)</f>
        <v>345</v>
      </c>
      <c r="AF58" s="381"/>
      <c r="AG58" s="381"/>
      <c r="AH58" s="381"/>
      <c r="AI58" s="35" t="s">
        <v>127</v>
      </c>
      <c r="AJ58" s="346">
        <f>AJ$8+AJ$30+AJ$41+AJ$42+AJ48+AJ$44</f>
        <v>30</v>
      </c>
      <c r="AK58" s="379">
        <f>SUM(AK48:AN48, AK$30,AK$41,AK$42,AK$8)</f>
        <v>225</v>
      </c>
      <c r="AL58" s="379"/>
      <c r="AM58" s="379"/>
      <c r="AN58" s="379"/>
      <c r="AO58" s="165" t="s">
        <v>127</v>
      </c>
      <c r="AP58" s="220">
        <f>AP$8+AP$30+AP$41+AP$42+AP48+AP$44</f>
        <v>30</v>
      </c>
    </row>
    <row r="59" spans="1:42" s="5" customFormat="1" ht="19.5" customHeight="1" x14ac:dyDescent="0.2">
      <c r="A59" s="216" t="s">
        <v>519</v>
      </c>
      <c r="B59" s="389" t="s">
        <v>526</v>
      </c>
      <c r="C59" s="389"/>
      <c r="D59" s="248">
        <f t="shared" ref="D59:D61" si="2">SUM($D$8,$D$30,$D$41,$D$42,D49)</f>
        <v>2070</v>
      </c>
      <c r="E59" s="248">
        <f t="shared" ref="E59:E61" si="3">$E$8+$E$30+$E$41+$E$42+E49+$E$44</f>
        <v>180</v>
      </c>
      <c r="F59" s="248" t="s">
        <v>127</v>
      </c>
      <c r="G59" s="381">
        <f t="shared" ref="G59:G61" si="4">SUM(G49:J49, G$30,G$41,G$42,G$8)</f>
        <v>285</v>
      </c>
      <c r="H59" s="381"/>
      <c r="I59" s="381"/>
      <c r="J59" s="381"/>
      <c r="K59" s="35" t="s">
        <v>127</v>
      </c>
      <c r="L59" s="35">
        <f t="shared" ref="L59:L61" si="5">L$8+L$30+L$41+L$42+L50+L$44</f>
        <v>30</v>
      </c>
      <c r="M59" s="379">
        <f t="shared" ref="M59:M61" si="6">SUM(M49:P49, M$30,M$41,M$42,M$8)</f>
        <v>390</v>
      </c>
      <c r="N59" s="379"/>
      <c r="O59" s="379"/>
      <c r="P59" s="379"/>
      <c r="Q59" s="165" t="s">
        <v>127</v>
      </c>
      <c r="R59" s="35">
        <f t="shared" ref="R59:R61" si="7">R$8+R$30+R$41+R$42+R50+R$44</f>
        <v>30</v>
      </c>
      <c r="S59" s="381">
        <f t="shared" ref="S59:S61" si="8">SUM(S49:V49, S$30,S$41,S$42,S$8)</f>
        <v>405</v>
      </c>
      <c r="T59" s="381"/>
      <c r="U59" s="381"/>
      <c r="V59" s="381"/>
      <c r="W59" s="35" t="s">
        <v>127</v>
      </c>
      <c r="X59" s="35">
        <f>X$8+X$30+X$41+X$42+X50+X$44</f>
        <v>30</v>
      </c>
      <c r="Y59" s="379">
        <f t="shared" ref="Y59:Y61" si="9">SUM(Y49:AB49, Y$30,Y$41,Y$42,Y$8)</f>
        <v>420</v>
      </c>
      <c r="Z59" s="379"/>
      <c r="AA59" s="379"/>
      <c r="AB59" s="379"/>
      <c r="AC59" s="165" t="s">
        <v>127</v>
      </c>
      <c r="AD59" s="35">
        <f>AD$8+AD$30+AD$41+AD$42+AD50+AD$44</f>
        <v>30</v>
      </c>
      <c r="AE59" s="381">
        <f t="shared" ref="AE59:AE61" si="10">SUM(AE49:AH49, AE$30,AE$41,AE$42,AE$8)</f>
        <v>345</v>
      </c>
      <c r="AF59" s="381"/>
      <c r="AG59" s="381"/>
      <c r="AH59" s="381"/>
      <c r="AI59" s="35" t="s">
        <v>127</v>
      </c>
      <c r="AJ59" s="35">
        <f>AJ$8+AJ$30+AJ$41+AJ$42+AJ50+AJ$44</f>
        <v>30</v>
      </c>
      <c r="AK59" s="379">
        <f t="shared" ref="AK59:AK61" si="11">SUM(AK49:AN49, AK$30,AK$41,AK$42,AK$8)</f>
        <v>225</v>
      </c>
      <c r="AL59" s="379"/>
      <c r="AM59" s="379"/>
      <c r="AN59" s="379"/>
      <c r="AO59" s="165" t="s">
        <v>127</v>
      </c>
      <c r="AP59" s="233">
        <f>AP$8+AP$30+AP$41+AP$42+AP50+AP$44</f>
        <v>30</v>
      </c>
    </row>
    <row r="60" spans="1:42" s="5" customFormat="1" ht="19.5" customHeight="1" x14ac:dyDescent="0.2">
      <c r="A60" s="216" t="s">
        <v>520</v>
      </c>
      <c r="B60" s="389" t="s">
        <v>475</v>
      </c>
      <c r="C60" s="389"/>
      <c r="D60" s="248">
        <f t="shared" si="2"/>
        <v>2070</v>
      </c>
      <c r="E60" s="248">
        <f t="shared" si="3"/>
        <v>180</v>
      </c>
      <c r="F60" s="248" t="s">
        <v>127</v>
      </c>
      <c r="G60" s="381">
        <f t="shared" si="4"/>
        <v>330</v>
      </c>
      <c r="H60" s="381"/>
      <c r="I60" s="381"/>
      <c r="J60" s="381"/>
      <c r="K60" s="35" t="s">
        <v>127</v>
      </c>
      <c r="L60" s="35">
        <f t="shared" si="5"/>
        <v>30</v>
      </c>
      <c r="M60" s="379">
        <f t="shared" si="6"/>
        <v>390</v>
      </c>
      <c r="N60" s="379"/>
      <c r="O60" s="379"/>
      <c r="P60" s="379"/>
      <c r="Q60" s="165" t="s">
        <v>127</v>
      </c>
      <c r="R60" s="35">
        <f t="shared" si="7"/>
        <v>30</v>
      </c>
      <c r="S60" s="381">
        <f t="shared" si="8"/>
        <v>360</v>
      </c>
      <c r="T60" s="381"/>
      <c r="U60" s="381"/>
      <c r="V60" s="381"/>
      <c r="W60" s="35" t="s">
        <v>127</v>
      </c>
      <c r="X60" s="35">
        <f>X$8+X$30+X$41+X$42+X51+X$44</f>
        <v>30</v>
      </c>
      <c r="Y60" s="379">
        <f t="shared" si="9"/>
        <v>390</v>
      </c>
      <c r="Z60" s="379"/>
      <c r="AA60" s="379"/>
      <c r="AB60" s="379"/>
      <c r="AC60" s="165" t="s">
        <v>127</v>
      </c>
      <c r="AD60" s="35">
        <f>AD$8+AD$30+AD$41+AD$42+AD51+AD$44</f>
        <v>30</v>
      </c>
      <c r="AE60" s="381">
        <f t="shared" si="10"/>
        <v>345</v>
      </c>
      <c r="AF60" s="381"/>
      <c r="AG60" s="381"/>
      <c r="AH60" s="381"/>
      <c r="AI60" s="35" t="s">
        <v>127</v>
      </c>
      <c r="AJ60" s="35">
        <f>AJ$8+AJ$30+AJ$41+AJ$42+AJ51+AJ$44</f>
        <v>30</v>
      </c>
      <c r="AK60" s="379">
        <f t="shared" si="11"/>
        <v>255</v>
      </c>
      <c r="AL60" s="379"/>
      <c r="AM60" s="379"/>
      <c r="AN60" s="379"/>
      <c r="AO60" s="165" t="s">
        <v>127</v>
      </c>
      <c r="AP60" s="233">
        <f>AP$8+AP$30+AP$41+AP$42+AP51+AP$44</f>
        <v>30</v>
      </c>
    </row>
    <row r="61" spans="1:42" s="5" customFormat="1" ht="19.5" customHeight="1" x14ac:dyDescent="0.2">
      <c r="A61" s="216" t="s">
        <v>521</v>
      </c>
      <c r="B61" s="389" t="s">
        <v>364</v>
      </c>
      <c r="C61" s="389"/>
      <c r="D61" s="248">
        <f t="shared" si="2"/>
        <v>2070</v>
      </c>
      <c r="E61" s="248">
        <f t="shared" si="3"/>
        <v>180</v>
      </c>
      <c r="F61" s="248" t="s">
        <v>127</v>
      </c>
      <c r="G61" s="381">
        <f t="shared" si="4"/>
        <v>330</v>
      </c>
      <c r="H61" s="381"/>
      <c r="I61" s="381"/>
      <c r="J61" s="381"/>
      <c r="K61" s="35" t="s">
        <v>127</v>
      </c>
      <c r="L61" s="35">
        <f t="shared" si="5"/>
        <v>30</v>
      </c>
      <c r="M61" s="379">
        <f t="shared" si="6"/>
        <v>390</v>
      </c>
      <c r="N61" s="379"/>
      <c r="O61" s="379"/>
      <c r="P61" s="379"/>
      <c r="Q61" s="165" t="s">
        <v>127</v>
      </c>
      <c r="R61" s="35">
        <f t="shared" si="7"/>
        <v>30</v>
      </c>
      <c r="S61" s="381">
        <f t="shared" si="8"/>
        <v>360</v>
      </c>
      <c r="T61" s="381"/>
      <c r="U61" s="381"/>
      <c r="V61" s="381"/>
      <c r="W61" s="35" t="s">
        <v>127</v>
      </c>
      <c r="X61" s="35">
        <f>X$8+X$30+X$41+X$42+X52+X$44</f>
        <v>30</v>
      </c>
      <c r="Y61" s="379">
        <f t="shared" si="9"/>
        <v>390</v>
      </c>
      <c r="Z61" s="379"/>
      <c r="AA61" s="379"/>
      <c r="AB61" s="379"/>
      <c r="AC61" s="165" t="s">
        <v>127</v>
      </c>
      <c r="AD61" s="35">
        <f>AD$8+AD$30+AD$41+AD$42+AD52+AD$44</f>
        <v>30</v>
      </c>
      <c r="AE61" s="381">
        <f t="shared" si="10"/>
        <v>345</v>
      </c>
      <c r="AF61" s="381"/>
      <c r="AG61" s="381"/>
      <c r="AH61" s="381"/>
      <c r="AI61" s="35" t="s">
        <v>127</v>
      </c>
      <c r="AJ61" s="35">
        <f>AJ$8+AJ$30+AJ$41+AJ$42+AJ52+AJ$44</f>
        <v>30</v>
      </c>
      <c r="AK61" s="379">
        <f t="shared" si="11"/>
        <v>255</v>
      </c>
      <c r="AL61" s="379"/>
      <c r="AM61" s="379"/>
      <c r="AN61" s="379"/>
      <c r="AO61" s="165" t="s">
        <v>127</v>
      </c>
      <c r="AP61" s="233">
        <f>AP$8+AP$30+AP$41+AP$42+AP52+AP$44</f>
        <v>30</v>
      </c>
    </row>
    <row r="62" spans="1:42" s="5" customFormat="1" ht="19.5" customHeight="1" x14ac:dyDescent="0.2">
      <c r="A62" s="216" t="s">
        <v>522</v>
      </c>
      <c r="B62" s="389" t="s">
        <v>62</v>
      </c>
      <c r="C62" s="389"/>
      <c r="D62" s="248">
        <f>SUM($D$8,$D$30,$D$41,$D$42,D52)</f>
        <v>1965</v>
      </c>
      <c r="E62" s="248">
        <f>$E$8+$E$30+$E$41+$E$42+E52+$E$44</f>
        <v>180</v>
      </c>
      <c r="F62" s="248" t="s">
        <v>127</v>
      </c>
      <c r="G62" s="381">
        <f>SUM(G52:J52, G$30,G$41,G$42,G$8)</f>
        <v>330</v>
      </c>
      <c r="H62" s="381"/>
      <c r="I62" s="381"/>
      <c r="J62" s="381"/>
      <c r="K62" s="35" t="s">
        <v>127</v>
      </c>
      <c r="L62" s="35">
        <f>L$8+L$30+L$41+L$42+L52+L$44</f>
        <v>30</v>
      </c>
      <c r="M62" s="379">
        <f>SUM(M52:P52, M$30,M$41,M$42,M$8)</f>
        <v>345</v>
      </c>
      <c r="N62" s="379"/>
      <c r="O62" s="379"/>
      <c r="P62" s="379"/>
      <c r="Q62" s="165" t="s">
        <v>127</v>
      </c>
      <c r="R62" s="35">
        <f>R$8+R$30+R$41+R$42+R52+R$44</f>
        <v>30</v>
      </c>
      <c r="S62" s="381">
        <f>SUM(S52:V52, S$30,S$41,S$42,S$8)</f>
        <v>390</v>
      </c>
      <c r="T62" s="381"/>
      <c r="U62" s="381"/>
      <c r="V62" s="381"/>
      <c r="W62" s="35" t="s">
        <v>127</v>
      </c>
      <c r="X62" s="35">
        <f>X$8+X$30+X$41+X$42+X52+X$44</f>
        <v>30</v>
      </c>
      <c r="Y62" s="379">
        <f>SUM(Y52:AB52, Y$30,Y$41,Y$42,Y$8)</f>
        <v>360</v>
      </c>
      <c r="Z62" s="379"/>
      <c r="AA62" s="379"/>
      <c r="AB62" s="379"/>
      <c r="AC62" s="165" t="s">
        <v>127</v>
      </c>
      <c r="AD62" s="35">
        <f>AD$8+AD$30+AD$41+AD$42+AD52+AD$44</f>
        <v>30</v>
      </c>
      <c r="AE62" s="381">
        <f>SUM(AE52:AH52, AE$30,AE$41,AE$42,AE$8)</f>
        <v>345</v>
      </c>
      <c r="AF62" s="381"/>
      <c r="AG62" s="381"/>
      <c r="AH62" s="381"/>
      <c r="AI62" s="35" t="s">
        <v>127</v>
      </c>
      <c r="AJ62" s="35">
        <f>AJ$8+AJ$30+AJ$41+AJ$42+AJ52+AJ$44</f>
        <v>30</v>
      </c>
      <c r="AK62" s="379">
        <f>SUM(AK52:AN52, AK$30,AK$41,AK$42,AK$8)</f>
        <v>195</v>
      </c>
      <c r="AL62" s="379"/>
      <c r="AM62" s="379"/>
      <c r="AN62" s="379"/>
      <c r="AO62" s="165" t="s">
        <v>127</v>
      </c>
      <c r="AP62" s="233">
        <f>AP$8+AP$30+AP$41+AP$42+AP52+AP$44</f>
        <v>30</v>
      </c>
    </row>
    <row r="63" spans="1:42" s="5" customFormat="1" ht="19.5" customHeight="1" x14ac:dyDescent="0.2">
      <c r="A63" s="216" t="s">
        <v>523</v>
      </c>
      <c r="B63" s="389" t="s">
        <v>439</v>
      </c>
      <c r="C63" s="389"/>
      <c r="D63" s="248">
        <f>SUM($D$8,$D$30,$D$41,$D$42,D53)</f>
        <v>1920</v>
      </c>
      <c r="E63" s="248">
        <f>$E$8+$E$30+$E$41+$E$42+E53+$E$44</f>
        <v>180</v>
      </c>
      <c r="F63" s="248" t="s">
        <v>127</v>
      </c>
      <c r="G63" s="381">
        <f>SUM(G53:J53, G$30,G$41,G$42,G$8)</f>
        <v>315</v>
      </c>
      <c r="H63" s="381"/>
      <c r="I63" s="381"/>
      <c r="J63" s="381"/>
      <c r="K63" s="35" t="s">
        <v>127</v>
      </c>
      <c r="L63" s="35">
        <f>L$8+L$30+L$41+L$42+L53+L$44</f>
        <v>30</v>
      </c>
      <c r="M63" s="379">
        <f>SUM(M53:P53, M$30,M$41,M$42,M$8)</f>
        <v>345</v>
      </c>
      <c r="N63" s="379"/>
      <c r="O63" s="379"/>
      <c r="P63" s="379"/>
      <c r="Q63" s="165" t="s">
        <v>127</v>
      </c>
      <c r="R63" s="35">
        <f>R$8+R$30+R$41+R$42+R53+R$44</f>
        <v>30</v>
      </c>
      <c r="S63" s="381">
        <f>SUM(S53:V53, S$30,S$41,S$42,S$8)</f>
        <v>330</v>
      </c>
      <c r="T63" s="381"/>
      <c r="U63" s="381"/>
      <c r="V63" s="381"/>
      <c r="W63" s="35" t="s">
        <v>127</v>
      </c>
      <c r="X63" s="35">
        <f>X$8+X$30+X$41+X$42+X53+X$44</f>
        <v>30</v>
      </c>
      <c r="Y63" s="379">
        <f>SUM(Y53:AB53, Y$30,Y$41,Y$42,Y$8)</f>
        <v>375</v>
      </c>
      <c r="Z63" s="379"/>
      <c r="AA63" s="379"/>
      <c r="AB63" s="379"/>
      <c r="AC63" s="165" t="s">
        <v>127</v>
      </c>
      <c r="AD63" s="35">
        <f>AD$8+AD$30+AD$41+AD$42+AD53+AD$44</f>
        <v>30</v>
      </c>
      <c r="AE63" s="381">
        <f>SUM(AE53:AH53, AE$30,AE$41,AE$42,AE$8)</f>
        <v>360</v>
      </c>
      <c r="AF63" s="381"/>
      <c r="AG63" s="381"/>
      <c r="AH63" s="381"/>
      <c r="AI63" s="35" t="s">
        <v>127</v>
      </c>
      <c r="AJ63" s="35">
        <f>AJ$8+AJ$30+AJ$41+AJ$42+AJ53+AJ$44</f>
        <v>30</v>
      </c>
      <c r="AK63" s="379">
        <f>SUM(AK53:AN53, AK$30,AK$41,AK$42,AK$8)</f>
        <v>195</v>
      </c>
      <c r="AL63" s="379"/>
      <c r="AM63" s="379"/>
      <c r="AN63" s="379"/>
      <c r="AO63" s="165" t="s">
        <v>127</v>
      </c>
      <c r="AP63" s="233">
        <f>AP$8+AP$30+AP$41+AP$42+AP53+AP$44</f>
        <v>30</v>
      </c>
    </row>
    <row r="64" spans="1:42" s="5" customFormat="1" ht="19.5" customHeight="1" x14ac:dyDescent="0.2">
      <c r="A64" s="216" t="s">
        <v>524</v>
      </c>
      <c r="B64" s="389" t="s">
        <v>631</v>
      </c>
      <c r="C64" s="389"/>
      <c r="D64" s="248">
        <f>SUM($D$8,$D$30,$D$41,$D$42,D54)</f>
        <v>1920</v>
      </c>
      <c r="E64" s="248">
        <f>$E$8+$E$30+$E$41+$E$42+E54+$E$44</f>
        <v>180</v>
      </c>
      <c r="F64" s="248" t="s">
        <v>127</v>
      </c>
      <c r="G64" s="381">
        <f>SUM(G54:J54, G$30,G$41,G$42,G$8)</f>
        <v>315</v>
      </c>
      <c r="H64" s="381"/>
      <c r="I64" s="381"/>
      <c r="J64" s="381"/>
      <c r="K64" s="35" t="s">
        <v>127</v>
      </c>
      <c r="L64" s="35">
        <f>L$8+L$30+L$41+L$42+L54+L$44</f>
        <v>30</v>
      </c>
      <c r="M64" s="379">
        <f>SUM(M54:P54, M$30,M$41,M$42,M$8)</f>
        <v>345</v>
      </c>
      <c r="N64" s="379"/>
      <c r="O64" s="379"/>
      <c r="P64" s="379"/>
      <c r="Q64" s="165" t="s">
        <v>127</v>
      </c>
      <c r="R64" s="35">
        <f>R$8+R$30+R$41+R$42+R54+R$44</f>
        <v>30</v>
      </c>
      <c r="S64" s="381">
        <f>SUM(S54:V54, S$30,S$41,S$42,S$8)</f>
        <v>330</v>
      </c>
      <c r="T64" s="381"/>
      <c r="U64" s="381"/>
      <c r="V64" s="381"/>
      <c r="W64" s="35" t="s">
        <v>127</v>
      </c>
      <c r="X64" s="35">
        <f>X$8+X$30+X$41+X$42+X54+X$44</f>
        <v>30</v>
      </c>
      <c r="Y64" s="379">
        <f>SUM(Y54:AB54, Y$30,Y$41,Y$42,Y$8)</f>
        <v>375</v>
      </c>
      <c r="Z64" s="379"/>
      <c r="AA64" s="379"/>
      <c r="AB64" s="379"/>
      <c r="AC64" s="165" t="s">
        <v>127</v>
      </c>
      <c r="AD64" s="35">
        <f>AD$8+AD$30+AD$41+AD$42+AD54+AD$44</f>
        <v>30</v>
      </c>
      <c r="AE64" s="381">
        <f>SUM(AE54:AH54, AE$30,AE$41,AE$42,AE$8)</f>
        <v>360</v>
      </c>
      <c r="AF64" s="381"/>
      <c r="AG64" s="381"/>
      <c r="AH64" s="381"/>
      <c r="AI64" s="35" t="s">
        <v>127</v>
      </c>
      <c r="AJ64" s="35">
        <f>AJ$8+AJ$30+AJ$41+AJ$42+AJ54+AJ$44</f>
        <v>30</v>
      </c>
      <c r="AK64" s="379">
        <f>SUM(AK54:AN54, AK$30,AK$41,AK$42,AK$8)</f>
        <v>195</v>
      </c>
      <c r="AL64" s="379"/>
      <c r="AM64" s="379"/>
      <c r="AN64" s="379"/>
      <c r="AO64" s="165" t="s">
        <v>127</v>
      </c>
      <c r="AP64" s="153">
        <f>AP$8+AP$30+AP$41+AP$42+AP54+AP$44</f>
        <v>30</v>
      </c>
    </row>
    <row r="65" spans="1:42" s="5" customFormat="1" ht="19.5" customHeight="1" thickBot="1" x14ac:dyDescent="0.25">
      <c r="A65" s="216" t="s">
        <v>525</v>
      </c>
      <c r="B65" s="434" t="s">
        <v>600</v>
      </c>
      <c r="C65" s="434"/>
      <c r="D65" s="264">
        <f>SUM($D$8,$D$30,$D$41,$D$42,D55)</f>
        <v>1920</v>
      </c>
      <c r="E65" s="248">
        <f>$E$8+$E$30+$E$41+$E$42+E55+$E$44</f>
        <v>180</v>
      </c>
      <c r="F65" s="264" t="s">
        <v>127</v>
      </c>
      <c r="G65" s="435">
        <f>SUM(G55:J55, G$30,G$41,G$42,G$8)</f>
        <v>315</v>
      </c>
      <c r="H65" s="435"/>
      <c r="I65" s="435"/>
      <c r="J65" s="435"/>
      <c r="K65" s="344" t="s">
        <v>127</v>
      </c>
      <c r="L65" s="211">
        <f>L$8+L$30+L$41+L$42+L55+L$44</f>
        <v>30</v>
      </c>
      <c r="M65" s="436">
        <f>SUM(M55:P55, M$30,M$41,M$42,M$8)</f>
        <v>345</v>
      </c>
      <c r="N65" s="436"/>
      <c r="O65" s="436"/>
      <c r="P65" s="436"/>
      <c r="Q65" s="212" t="s">
        <v>127</v>
      </c>
      <c r="R65" s="211">
        <f>R$8+R$30+R$41+R$42+R55+R$44</f>
        <v>30</v>
      </c>
      <c r="S65" s="435">
        <f>SUM(S55:V55, S$30,S$41,S$42,S$8)</f>
        <v>330</v>
      </c>
      <c r="T65" s="435"/>
      <c r="U65" s="435"/>
      <c r="V65" s="435"/>
      <c r="W65" s="211" t="s">
        <v>127</v>
      </c>
      <c r="X65" s="211">
        <f>X$8+X$30+X$41+X$42+X55+X$44</f>
        <v>30</v>
      </c>
      <c r="Y65" s="436">
        <f>SUM(Y55:AB55, Y$30,Y$41,Y$42,Y$8)</f>
        <v>375</v>
      </c>
      <c r="Z65" s="436"/>
      <c r="AA65" s="436"/>
      <c r="AB65" s="436"/>
      <c r="AC65" s="212" t="s">
        <v>127</v>
      </c>
      <c r="AD65" s="211">
        <f>AD$8+AD$30+AD$41+AD$42+AD55+AD$44</f>
        <v>30</v>
      </c>
      <c r="AE65" s="435">
        <f>SUM(AE55:AH55, AE$30,AE$41,AE$42,AE$8)</f>
        <v>360</v>
      </c>
      <c r="AF65" s="435"/>
      <c r="AG65" s="435"/>
      <c r="AH65" s="435"/>
      <c r="AI65" s="211" t="s">
        <v>127</v>
      </c>
      <c r="AJ65" s="211">
        <f>AJ$8+AJ$30+AJ$41+AJ$42+AJ55+AJ$44</f>
        <v>30</v>
      </c>
      <c r="AK65" s="436">
        <f>SUM(AK55:AN55, AK$30,AK$41,AK$42,AK$8)</f>
        <v>195</v>
      </c>
      <c r="AL65" s="436"/>
      <c r="AM65" s="436"/>
      <c r="AN65" s="436"/>
      <c r="AO65" s="212" t="s">
        <v>127</v>
      </c>
      <c r="AP65" s="339">
        <f>AP$8+AP$30+AP$41+AP$42+AP55+AP$44</f>
        <v>30</v>
      </c>
    </row>
    <row r="66" spans="1:42" s="5" customFormat="1" x14ac:dyDescent="0.2">
      <c r="A66" s="425" t="s">
        <v>537</v>
      </c>
      <c r="B66" s="425"/>
      <c r="C66" s="425"/>
      <c r="D66" s="425"/>
      <c r="E66" s="425"/>
      <c r="F66" s="425"/>
      <c r="G66" s="425"/>
      <c r="H66" s="425"/>
      <c r="I66" s="425"/>
      <c r="J66" s="425"/>
      <c r="K66" s="425"/>
      <c r="L66" s="425"/>
      <c r="M66" s="425"/>
      <c r="N66" s="425"/>
      <c r="O66" s="425"/>
      <c r="P66" s="425"/>
      <c r="Q66" s="425"/>
      <c r="R66" s="425"/>
      <c r="S66" s="425"/>
      <c r="T66" s="425"/>
      <c r="U66" s="425"/>
      <c r="V66" s="425"/>
      <c r="W66" s="425"/>
      <c r="X66" s="425"/>
      <c r="Y66" s="425"/>
      <c r="Z66" s="425"/>
      <c r="AA66" s="425"/>
      <c r="AB66" s="425"/>
      <c r="AC66" s="425"/>
      <c r="AD66" s="425"/>
      <c r="AE66" s="425"/>
      <c r="AF66" s="425"/>
      <c r="AG66" s="425"/>
      <c r="AH66" s="425"/>
      <c r="AI66" s="425"/>
      <c r="AJ66" s="425"/>
      <c r="AK66" s="154"/>
      <c r="AL66" s="154"/>
      <c r="AM66" s="154"/>
      <c r="AN66" s="154"/>
      <c r="AO66" s="154"/>
      <c r="AP66" s="154"/>
    </row>
    <row r="67" spans="1:42" s="363" customFormat="1" x14ac:dyDescent="0.2">
      <c r="A67" s="391" t="s">
        <v>237</v>
      </c>
      <c r="B67" s="392"/>
      <c r="C67" s="392"/>
      <c r="D67" s="392"/>
      <c r="E67" s="392"/>
      <c r="F67" s="392"/>
      <c r="G67" s="392"/>
      <c r="H67" s="392"/>
      <c r="I67" s="392"/>
      <c r="J67" s="392"/>
      <c r="K67" s="392"/>
      <c r="L67" s="392"/>
      <c r="M67" s="392"/>
      <c r="N67" s="392"/>
      <c r="O67" s="392"/>
      <c r="P67" s="392"/>
      <c r="Q67" s="392"/>
      <c r="R67" s="392"/>
      <c r="S67" s="392"/>
      <c r="T67" s="392"/>
      <c r="U67" s="392"/>
      <c r="V67" s="392"/>
      <c r="W67" s="392"/>
      <c r="X67" s="392"/>
      <c r="Y67" s="392"/>
      <c r="Z67" s="392"/>
      <c r="AA67" s="392"/>
      <c r="AB67" s="392"/>
      <c r="AC67" s="392"/>
      <c r="AD67" s="392"/>
      <c r="AE67" s="392"/>
      <c r="AF67" s="392"/>
      <c r="AG67" s="392"/>
      <c r="AH67" s="392"/>
      <c r="AI67" s="392"/>
      <c r="AJ67" s="360"/>
      <c r="AK67" s="361"/>
      <c r="AL67" s="361"/>
      <c r="AM67" s="362"/>
      <c r="AN67" s="362"/>
      <c r="AO67" s="362"/>
      <c r="AP67" s="362"/>
    </row>
    <row r="68" spans="1:42" s="363" customFormat="1" ht="35.25" customHeight="1" x14ac:dyDescent="0.2">
      <c r="A68" s="378"/>
      <c r="B68" s="378"/>
      <c r="C68" s="378"/>
      <c r="D68" s="378"/>
      <c r="E68" s="378"/>
      <c r="F68" s="378"/>
      <c r="G68" s="378"/>
      <c r="H68" s="378"/>
      <c r="I68" s="378"/>
      <c r="J68" s="378"/>
      <c r="K68" s="378"/>
      <c r="L68" s="378"/>
      <c r="M68" s="378"/>
      <c r="N68" s="378"/>
      <c r="O68" s="378"/>
      <c r="P68" s="378"/>
      <c r="Q68" s="378"/>
      <c r="R68" s="378"/>
      <c r="S68" s="378"/>
      <c r="T68" s="378"/>
      <c r="U68" s="378"/>
      <c r="V68" s="378"/>
      <c r="W68" s="378"/>
      <c r="X68" s="378"/>
      <c r="Y68" s="378"/>
      <c r="Z68" s="378"/>
      <c r="AA68" s="378"/>
      <c r="AB68" s="378"/>
      <c r="AC68" s="378"/>
      <c r="AD68" s="378"/>
      <c r="AE68" s="378"/>
      <c r="AF68" s="378"/>
      <c r="AG68" s="378"/>
      <c r="AH68" s="378"/>
      <c r="AI68" s="378"/>
      <c r="AJ68" s="378"/>
      <c r="AK68" s="378"/>
      <c r="AL68" s="378"/>
      <c r="AM68" s="378"/>
      <c r="AN68" s="378"/>
      <c r="AO68" s="378"/>
      <c r="AP68" s="378"/>
    </row>
    <row r="69" spans="1:42" s="363" customFormat="1" ht="15" x14ac:dyDescent="0.2">
      <c r="A69" s="364"/>
      <c r="B69" s="419" t="s">
        <v>331</v>
      </c>
      <c r="C69" s="419"/>
      <c r="D69" s="365"/>
      <c r="E69" s="365"/>
      <c r="F69" s="365"/>
      <c r="G69" s="365"/>
      <c r="H69" s="365"/>
      <c r="I69" s="365"/>
      <c r="J69" s="365"/>
      <c r="K69" s="365"/>
      <c r="L69" s="365"/>
      <c r="M69" s="366"/>
      <c r="N69" s="365"/>
      <c r="O69" s="365"/>
      <c r="P69" s="365"/>
      <c r="Q69" s="365"/>
      <c r="R69" s="365"/>
      <c r="S69" s="365"/>
      <c r="T69" s="365"/>
      <c r="U69" s="365"/>
      <c r="V69" s="365"/>
      <c r="W69" s="365"/>
      <c r="X69" s="365"/>
      <c r="Y69" s="365"/>
      <c r="Z69" s="365"/>
      <c r="AA69" s="365"/>
      <c r="AB69" s="365"/>
      <c r="AC69" s="365"/>
      <c r="AD69" s="365"/>
      <c r="AE69" s="365"/>
      <c r="AF69" s="365"/>
      <c r="AG69" s="365"/>
      <c r="AH69" s="365"/>
      <c r="AI69" s="365"/>
      <c r="AJ69" s="365"/>
      <c r="AK69" s="365"/>
      <c r="AL69" s="365"/>
      <c r="AM69" s="365"/>
      <c r="AN69" s="365"/>
      <c r="AO69" s="365"/>
      <c r="AP69" s="365"/>
    </row>
    <row r="70" spans="1:42" s="363" customFormat="1" ht="15" customHeight="1" x14ac:dyDescent="0.2">
      <c r="A70" s="364"/>
      <c r="B70" s="419" t="s">
        <v>332</v>
      </c>
      <c r="C70" s="419"/>
      <c r="D70" s="365"/>
      <c r="E70" s="365"/>
      <c r="F70" s="365"/>
      <c r="G70" s="365"/>
      <c r="H70" s="365"/>
      <c r="I70" s="365"/>
      <c r="J70" s="365"/>
      <c r="K70" s="365"/>
      <c r="L70" s="365"/>
      <c r="M70" s="366"/>
      <c r="N70" s="365"/>
      <c r="O70" s="365"/>
      <c r="P70" s="365"/>
      <c r="Q70" s="365"/>
      <c r="R70" s="365"/>
      <c r="S70" s="365"/>
      <c r="T70" s="365"/>
      <c r="U70" s="365"/>
      <c r="V70" s="365"/>
      <c r="W70" s="365"/>
      <c r="X70" s="365"/>
      <c r="Y70" s="365"/>
      <c r="Z70" s="365"/>
      <c r="AA70" s="365"/>
      <c r="AB70" s="365"/>
      <c r="AC70" s="365"/>
      <c r="AD70" s="365"/>
      <c r="AE70" s="365"/>
      <c r="AF70" s="365"/>
      <c r="AG70" s="365"/>
      <c r="AH70" s="365"/>
      <c r="AI70" s="365"/>
      <c r="AJ70" s="365"/>
      <c r="AK70" s="365"/>
      <c r="AL70" s="365"/>
      <c r="AM70" s="365"/>
      <c r="AN70" s="365"/>
      <c r="AO70" s="365"/>
      <c r="AP70" s="365"/>
    </row>
    <row r="71" spans="1:42" s="370" customFormat="1" ht="15" x14ac:dyDescent="0.2">
      <c r="A71" s="367"/>
      <c r="B71" s="367"/>
      <c r="C71" s="367"/>
      <c r="D71" s="368"/>
      <c r="E71" s="368"/>
      <c r="F71" s="368"/>
      <c r="G71" s="368"/>
      <c r="H71" s="368"/>
      <c r="I71" s="368"/>
      <c r="J71" s="368"/>
      <c r="K71" s="368"/>
      <c r="L71" s="368"/>
      <c r="M71" s="369"/>
      <c r="N71" s="365"/>
      <c r="O71" s="365"/>
      <c r="P71" s="365"/>
      <c r="Q71" s="365"/>
      <c r="R71" s="365"/>
      <c r="S71" s="365"/>
      <c r="T71" s="365"/>
      <c r="U71" s="365"/>
      <c r="V71" s="365"/>
      <c r="W71" s="365"/>
      <c r="X71" s="365"/>
      <c r="Y71" s="365"/>
      <c r="Z71" s="365"/>
      <c r="AA71" s="365"/>
      <c r="AB71" s="365"/>
      <c r="AC71" s="365"/>
      <c r="AD71" s="365"/>
      <c r="AE71" s="365"/>
      <c r="AF71" s="365"/>
      <c r="AG71" s="365"/>
      <c r="AH71" s="365"/>
      <c r="AI71" s="365"/>
      <c r="AJ71" s="365"/>
      <c r="AK71" s="365"/>
      <c r="AL71" s="365"/>
      <c r="AM71" s="365"/>
      <c r="AN71" s="365"/>
      <c r="AO71" s="365"/>
      <c r="AP71" s="365"/>
    </row>
    <row r="72" spans="1:42" s="370" customFormat="1" ht="15" x14ac:dyDescent="0.2">
      <c r="A72" s="367"/>
      <c r="B72" s="367"/>
      <c r="C72" s="367"/>
      <c r="D72" s="368"/>
      <c r="E72" s="368"/>
      <c r="F72" s="368"/>
      <c r="G72" s="368"/>
      <c r="H72" s="368"/>
      <c r="I72" s="368"/>
      <c r="J72" s="368"/>
      <c r="K72" s="368"/>
      <c r="L72" s="368"/>
      <c r="M72" s="369"/>
      <c r="N72" s="365"/>
      <c r="O72" s="365"/>
      <c r="P72" s="365"/>
      <c r="Q72" s="365"/>
      <c r="R72" s="365"/>
      <c r="S72" s="365"/>
      <c r="T72" s="365"/>
      <c r="U72" s="365"/>
      <c r="V72" s="365"/>
      <c r="W72" s="365"/>
      <c r="X72" s="365"/>
      <c r="Y72" s="365"/>
      <c r="Z72" s="365"/>
      <c r="AA72" s="365"/>
      <c r="AB72" s="365"/>
      <c r="AC72" s="365"/>
      <c r="AD72" s="365"/>
      <c r="AE72" s="365"/>
      <c r="AF72" s="365"/>
      <c r="AG72" s="365"/>
      <c r="AH72" s="365"/>
      <c r="AI72" s="365"/>
      <c r="AJ72" s="365"/>
      <c r="AK72" s="365"/>
      <c r="AL72" s="365"/>
      <c r="AM72" s="365"/>
      <c r="AN72" s="365"/>
      <c r="AO72" s="365"/>
      <c r="AP72" s="365"/>
    </row>
    <row r="73" spans="1:42" s="370" customFormat="1" ht="15" x14ac:dyDescent="0.2">
      <c r="A73" s="367"/>
      <c r="B73" s="367"/>
      <c r="C73" s="367"/>
      <c r="D73" s="368"/>
      <c r="E73" s="368"/>
      <c r="F73" s="368"/>
      <c r="G73" s="368"/>
      <c r="H73" s="368"/>
      <c r="I73" s="368"/>
      <c r="J73" s="368"/>
      <c r="K73" s="368"/>
      <c r="L73" s="368"/>
      <c r="M73" s="369"/>
      <c r="N73" s="365"/>
      <c r="O73" s="365"/>
      <c r="P73" s="365"/>
      <c r="Q73" s="365"/>
      <c r="R73" s="365"/>
      <c r="S73" s="365"/>
      <c r="T73" s="365"/>
      <c r="U73" s="365"/>
      <c r="V73" s="365"/>
      <c r="W73" s="365"/>
      <c r="X73" s="365"/>
      <c r="Y73" s="365"/>
      <c r="Z73" s="365"/>
      <c r="AA73" s="365"/>
      <c r="AB73" s="365"/>
      <c r="AC73" s="365"/>
      <c r="AD73" s="365"/>
      <c r="AE73" s="365"/>
      <c r="AF73" s="365"/>
      <c r="AG73" s="365"/>
      <c r="AH73" s="365"/>
      <c r="AI73" s="365"/>
      <c r="AJ73" s="365"/>
      <c r="AK73" s="365"/>
      <c r="AL73" s="365"/>
      <c r="AM73" s="365"/>
      <c r="AN73" s="365"/>
      <c r="AO73" s="365"/>
      <c r="AP73" s="365"/>
    </row>
    <row r="74" spans="1:42" ht="15" x14ac:dyDescent="0.2"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</row>
  </sheetData>
  <mergeCells count="150">
    <mergeCell ref="AK59:AN59"/>
    <mergeCell ref="AK62:AN62"/>
    <mergeCell ref="AE61:AH61"/>
    <mergeCell ref="AK60:AN60"/>
    <mergeCell ref="AE62:AH62"/>
    <mergeCell ref="S61:V61"/>
    <mergeCell ref="Y62:AB62"/>
    <mergeCell ref="AE65:AH65"/>
    <mergeCell ref="AK65:AN65"/>
    <mergeCell ref="Y64:AB64"/>
    <mergeCell ref="AK64:AN64"/>
    <mergeCell ref="S64:V64"/>
    <mergeCell ref="AK63:AN63"/>
    <mergeCell ref="AE63:AH63"/>
    <mergeCell ref="B65:C65"/>
    <mergeCell ref="G65:J65"/>
    <mergeCell ref="M65:P65"/>
    <mergeCell ref="S65:V65"/>
    <mergeCell ref="Y63:AB63"/>
    <mergeCell ref="S58:V58"/>
    <mergeCell ref="S62:V62"/>
    <mergeCell ref="Y58:AB58"/>
    <mergeCell ref="Y60:AB60"/>
    <mergeCell ref="G64:J64"/>
    <mergeCell ref="M64:P64"/>
    <mergeCell ref="M58:P58"/>
    <mergeCell ref="G59:J59"/>
    <mergeCell ref="G60:J60"/>
    <mergeCell ref="M62:P62"/>
    <mergeCell ref="G61:J61"/>
    <mergeCell ref="G58:J58"/>
    <mergeCell ref="Y65:AB65"/>
    <mergeCell ref="S63:V63"/>
    <mergeCell ref="B55:C55"/>
    <mergeCell ref="B62:C62"/>
    <mergeCell ref="B58:C58"/>
    <mergeCell ref="AK57:AN57"/>
    <mergeCell ref="Y57:AB57"/>
    <mergeCell ref="AE64:AH64"/>
    <mergeCell ref="S42:V42"/>
    <mergeCell ref="AK42:AN42"/>
    <mergeCell ref="AK58:AN58"/>
    <mergeCell ref="AE58:AH58"/>
    <mergeCell ref="Y61:AB61"/>
    <mergeCell ref="G63:J63"/>
    <mergeCell ref="M63:P63"/>
    <mergeCell ref="M60:P60"/>
    <mergeCell ref="M61:P61"/>
    <mergeCell ref="AK44:AN44"/>
    <mergeCell ref="AK46:AN46"/>
    <mergeCell ref="S46:V46"/>
    <mergeCell ref="Y46:AB46"/>
    <mergeCell ref="Y44:AB44"/>
    <mergeCell ref="AE44:AH44"/>
    <mergeCell ref="S44:V44"/>
    <mergeCell ref="G57:J57"/>
    <mergeCell ref="G62:J62"/>
    <mergeCell ref="B51:C51"/>
    <mergeCell ref="B52:C52"/>
    <mergeCell ref="A42:C42"/>
    <mergeCell ref="M42:P42"/>
    <mergeCell ref="A41:C41"/>
    <mergeCell ref="A30:C30"/>
    <mergeCell ref="A5:A7"/>
    <mergeCell ref="A8:C8"/>
    <mergeCell ref="D5:D7"/>
    <mergeCell ref="E5:E7"/>
    <mergeCell ref="G8:J8"/>
    <mergeCell ref="B69:C69"/>
    <mergeCell ref="B70:C70"/>
    <mergeCell ref="A2:B2"/>
    <mergeCell ref="A3:B3"/>
    <mergeCell ref="A4:B4"/>
    <mergeCell ref="Y5:AD5"/>
    <mergeCell ref="Y6:AB6"/>
    <mergeCell ref="G44:J44"/>
    <mergeCell ref="G42:J42"/>
    <mergeCell ref="B48:C48"/>
    <mergeCell ref="B50:C50"/>
    <mergeCell ref="M57:P57"/>
    <mergeCell ref="B47:C47"/>
    <mergeCell ref="A44:C44"/>
    <mergeCell ref="G46:J46"/>
    <mergeCell ref="M44:P44"/>
    <mergeCell ref="B49:C49"/>
    <mergeCell ref="B57:C57"/>
    <mergeCell ref="A66:AJ66"/>
    <mergeCell ref="M41:P41"/>
    <mergeCell ref="Q6:Q7"/>
    <mergeCell ref="AI6:AI7"/>
    <mergeCell ref="AD6:AD7"/>
    <mergeCell ref="X6:X7"/>
    <mergeCell ref="S41:V41"/>
    <mergeCell ref="G41:J41"/>
    <mergeCell ref="G30:J30"/>
    <mergeCell ref="M8:P8"/>
    <mergeCell ref="AE8:AH8"/>
    <mergeCell ref="AP6:AP7"/>
    <mergeCell ref="AC6:AC7"/>
    <mergeCell ref="AE5:AJ5"/>
    <mergeCell ref="AE6:AH6"/>
    <mergeCell ref="M30:P30"/>
    <mergeCell ref="AK8:AN8"/>
    <mergeCell ref="AJ6:AJ7"/>
    <mergeCell ref="S8:V8"/>
    <mergeCell ref="S6:V6"/>
    <mergeCell ref="K6:K7"/>
    <mergeCell ref="G6:J6"/>
    <mergeCell ref="AK6:AN6"/>
    <mergeCell ref="AK30:AN30"/>
    <mergeCell ref="Y8:AB8"/>
    <mergeCell ref="R6:R7"/>
    <mergeCell ref="AK41:AN41"/>
    <mergeCell ref="AE41:AH41"/>
    <mergeCell ref="A1:AP1"/>
    <mergeCell ref="AO6:AO7"/>
    <mergeCell ref="F5:F7"/>
    <mergeCell ref="B5:B7"/>
    <mergeCell ref="M5:R5"/>
    <mergeCell ref="L6:L7"/>
    <mergeCell ref="C5:C7"/>
    <mergeCell ref="G5:L5"/>
    <mergeCell ref="M6:P6"/>
    <mergeCell ref="AK5:AP5"/>
    <mergeCell ref="S5:X5"/>
    <mergeCell ref="W6:W7"/>
    <mergeCell ref="A68:AP68"/>
    <mergeCell ref="AK61:AN61"/>
    <mergeCell ref="Y42:AB42"/>
    <mergeCell ref="S57:V57"/>
    <mergeCell ref="A46:C46"/>
    <mergeCell ref="A56:AP56"/>
    <mergeCell ref="M46:P46"/>
    <mergeCell ref="S60:V60"/>
    <mergeCell ref="B63:C63"/>
    <mergeCell ref="B64:C64"/>
    <mergeCell ref="B59:C59"/>
    <mergeCell ref="B61:C61"/>
    <mergeCell ref="AE60:AH60"/>
    <mergeCell ref="M59:P59"/>
    <mergeCell ref="S59:V59"/>
    <mergeCell ref="Y59:AB59"/>
    <mergeCell ref="AE59:AH59"/>
    <mergeCell ref="B53:C53"/>
    <mergeCell ref="B54:C54"/>
    <mergeCell ref="B60:C60"/>
    <mergeCell ref="A67:AI67"/>
    <mergeCell ref="AE57:AH57"/>
    <mergeCell ref="AE42:AH42"/>
    <mergeCell ref="AE46:AH46"/>
  </mergeCells>
  <phoneticPr fontId="1" type="noConversion"/>
  <conditionalFormatting sqref="E9:E29 D41:E45">
    <cfRule type="cellIs" priority="29" stopIfTrue="1" operator="notEqual">
      <formula>B9</formula>
    </cfRule>
  </conditionalFormatting>
  <conditionalFormatting sqref="E26 E14 E23">
    <cfRule type="cellIs" priority="31" stopIfTrue="1" operator="notEqual">
      <formula>C16</formula>
    </cfRule>
  </conditionalFormatting>
  <conditionalFormatting sqref="E25">
    <cfRule type="cellIs" priority="32" stopIfTrue="1" operator="notEqual">
      <formula>C24</formula>
    </cfRule>
  </conditionalFormatting>
  <conditionalFormatting sqref="E29 D41:E45">
    <cfRule type="cellIs" priority="35" stopIfTrue="1" operator="notEqual">
      <formula>G12</formula>
    </cfRule>
  </conditionalFormatting>
  <conditionalFormatting sqref="E27 E11">
    <cfRule type="cellIs" priority="37" stopIfTrue="1" operator="notEqual">
      <formula>C12</formula>
    </cfRule>
  </conditionalFormatting>
  <conditionalFormatting sqref="E12">
    <cfRule type="cellIs" priority="26" stopIfTrue="1" operator="notEqual">
      <formula>K20</formula>
    </cfRule>
  </conditionalFormatting>
  <conditionalFormatting sqref="E16">
    <cfRule type="cellIs" priority="24" stopIfTrue="1" operator="notEqual">
      <formula>C13</formula>
    </cfRule>
  </conditionalFormatting>
  <conditionalFormatting sqref="E19">
    <cfRule type="cellIs" priority="14" stopIfTrue="1" operator="notEqual">
      <formula>H8</formula>
    </cfRule>
  </conditionalFormatting>
  <conditionalFormatting sqref="E13">
    <cfRule type="cellIs" priority="42" stopIfTrue="1" operator="notEqual">
      <formula>C16</formula>
    </cfRule>
  </conditionalFormatting>
  <conditionalFormatting sqref="E21">
    <cfRule type="cellIs" priority="8" stopIfTrue="1" operator="notEqual">
      <formula>C9</formula>
    </cfRule>
  </conditionalFormatting>
  <conditionalFormatting sqref="E18 E28 E24 E15">
    <cfRule type="cellIs" priority="44" stopIfTrue="1" operator="notEqual">
      <formula>#REF!</formula>
    </cfRule>
  </conditionalFormatting>
  <printOptions horizontalCentered="1"/>
  <pageMargins left="0.39370078740157483" right="0.39370078740157483" top="0.59055118110236227" bottom="0.59055118110236227" header="0.39370078740157483" footer="0.19685039370078741"/>
  <pageSetup paperSize="9" scale="48" firstPageNumber="5" fitToHeight="0" orientation="landscape" r:id="rId1"/>
  <headerFooter alignWithMargins="0">
    <oddHeader>&amp;L&amp;12Kierunek: PEDAGOGIKA&amp;C&amp;"Arial,Pogrubiony"&amp;12P L A N   S T U D I Ó W    S T A C J O N A R N Y C H&amp;R&amp;"Arial,Kursywa"&amp;12Rekrutacja w roku akademickim 2018/2019</oddHeader>
  </headerFooter>
  <rowBreaks count="1" manualBreakCount="1">
    <brk id="29" max="16383" man="1"/>
  </rowBreaks>
  <ignoredErrors>
    <ignoredError sqref="E48" formula="1"/>
    <ignoredError sqref="X8:AP8 D9:D36 D37:D46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P54"/>
  <sheetViews>
    <sheetView zoomScale="70" zoomScaleNormal="70" zoomScaleSheetLayoutView="80" zoomScalePageLayoutView="74" workbookViewId="0">
      <selection activeCell="G40" sqref="G40"/>
    </sheetView>
  </sheetViews>
  <sheetFormatPr defaultColWidth="9.140625" defaultRowHeight="11.25" x14ac:dyDescent="0.2"/>
  <cols>
    <col min="1" max="1" width="4.140625" style="57" customWidth="1"/>
    <col min="2" max="2" width="21.85546875" style="56" customWidth="1"/>
    <col min="3" max="3" width="40.5703125" style="56" customWidth="1"/>
    <col min="4" max="5" width="5.85546875" style="56" customWidth="1"/>
    <col min="6" max="6" width="7.7109375" style="56" customWidth="1"/>
    <col min="7" max="10" width="4.42578125" style="56" customWidth="1"/>
    <col min="11" max="11" width="8" style="56" customWidth="1"/>
    <col min="12" max="12" width="4.5703125" style="56" customWidth="1"/>
    <col min="13" max="16" width="4.42578125" style="56" customWidth="1"/>
    <col min="17" max="17" width="8" style="56" customWidth="1"/>
    <col min="18" max="18" width="4.5703125" style="56" customWidth="1"/>
    <col min="19" max="22" width="4.42578125" style="56" customWidth="1"/>
    <col min="23" max="23" width="8" style="56" customWidth="1"/>
    <col min="24" max="24" width="4.5703125" style="56" customWidth="1"/>
    <col min="25" max="28" width="4.42578125" style="56" customWidth="1"/>
    <col min="29" max="29" width="8" style="56" customWidth="1"/>
    <col min="30" max="30" width="4.5703125" style="56" customWidth="1"/>
    <col min="31" max="34" width="4.42578125" style="56" customWidth="1"/>
    <col min="35" max="35" width="8" style="56" customWidth="1"/>
    <col min="36" max="36" width="4.5703125" style="56" customWidth="1"/>
    <col min="37" max="40" width="4.42578125" style="56" customWidth="1"/>
    <col min="41" max="41" width="8" style="56" customWidth="1"/>
    <col min="42" max="42" width="4.5703125" style="56" customWidth="1"/>
    <col min="43" max="16384" width="9.140625" style="56"/>
  </cols>
  <sheetData>
    <row r="1" spans="1:42" ht="16.5" thickBot="1" x14ac:dyDescent="0.3">
      <c r="A1" s="503" t="s">
        <v>612</v>
      </c>
      <c r="B1" s="503"/>
      <c r="C1" s="503"/>
      <c r="D1" s="503"/>
      <c r="E1" s="503"/>
      <c r="F1" s="503"/>
      <c r="G1" s="503"/>
      <c r="H1" s="503"/>
      <c r="I1" s="503"/>
      <c r="J1" s="503"/>
      <c r="K1" s="503"/>
      <c r="L1" s="503"/>
      <c r="M1" s="503"/>
      <c r="N1" s="503"/>
      <c r="O1" s="503"/>
      <c r="P1" s="503"/>
      <c r="Q1" s="503"/>
      <c r="R1" s="503"/>
      <c r="S1" s="503"/>
      <c r="T1" s="503"/>
      <c r="U1" s="503"/>
      <c r="V1" s="503"/>
      <c r="W1" s="503"/>
      <c r="X1" s="503"/>
      <c r="Y1" s="503"/>
      <c r="Z1" s="503"/>
      <c r="AA1" s="503"/>
      <c r="AB1" s="503"/>
      <c r="AC1" s="503"/>
      <c r="AD1" s="503"/>
      <c r="AE1" s="503"/>
      <c r="AF1" s="503"/>
      <c r="AG1" s="503"/>
      <c r="AH1" s="503"/>
      <c r="AI1" s="503"/>
      <c r="AJ1" s="503"/>
      <c r="AK1" s="503"/>
      <c r="AL1" s="503"/>
      <c r="AM1" s="503"/>
      <c r="AN1" s="503"/>
      <c r="AO1" s="503"/>
      <c r="AP1" s="503"/>
    </row>
    <row r="2" spans="1:42" ht="12.75" thickTop="1" x14ac:dyDescent="0.2">
      <c r="A2" s="504"/>
      <c r="B2" s="504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W2" s="298"/>
      <c r="X2" s="298"/>
      <c r="Y2" s="298"/>
      <c r="Z2" s="298"/>
      <c r="AA2" s="298"/>
      <c r="AB2" s="298"/>
      <c r="AC2" s="298"/>
      <c r="AD2" s="298"/>
      <c r="AE2" s="298"/>
      <c r="AF2" s="298"/>
      <c r="AG2" s="298"/>
      <c r="AH2" s="298"/>
      <c r="AI2" s="298"/>
      <c r="AJ2" s="298"/>
      <c r="AK2" s="298"/>
      <c r="AL2" s="298"/>
      <c r="AM2" s="298"/>
      <c r="AN2" s="298"/>
      <c r="AO2" s="298"/>
      <c r="AP2" s="298"/>
    </row>
    <row r="3" spans="1:42" ht="20.100000000000001" customHeight="1" x14ac:dyDescent="0.2">
      <c r="A3" s="505" t="s">
        <v>0</v>
      </c>
      <c r="B3" s="507" t="s">
        <v>1</v>
      </c>
      <c r="C3" s="505" t="s">
        <v>2</v>
      </c>
      <c r="D3" s="509" t="s">
        <v>50</v>
      </c>
      <c r="E3" s="509" t="s">
        <v>3</v>
      </c>
      <c r="F3" s="505" t="s">
        <v>51</v>
      </c>
      <c r="G3" s="507" t="s">
        <v>53</v>
      </c>
      <c r="H3" s="507"/>
      <c r="I3" s="507"/>
      <c r="J3" s="507"/>
      <c r="K3" s="507"/>
      <c r="L3" s="507"/>
      <c r="M3" s="502" t="s">
        <v>54</v>
      </c>
      <c r="N3" s="502"/>
      <c r="O3" s="502"/>
      <c r="P3" s="502"/>
      <c r="Q3" s="502"/>
      <c r="R3" s="502"/>
      <c r="S3" s="507" t="s">
        <v>55</v>
      </c>
      <c r="T3" s="507"/>
      <c r="U3" s="507"/>
      <c r="V3" s="507"/>
      <c r="W3" s="507"/>
      <c r="X3" s="507"/>
      <c r="Y3" s="502" t="s">
        <v>56</v>
      </c>
      <c r="Z3" s="502"/>
      <c r="AA3" s="502"/>
      <c r="AB3" s="502"/>
      <c r="AC3" s="502"/>
      <c r="AD3" s="502"/>
      <c r="AE3" s="507" t="s">
        <v>57</v>
      </c>
      <c r="AF3" s="507"/>
      <c r="AG3" s="507"/>
      <c r="AH3" s="507"/>
      <c r="AI3" s="507"/>
      <c r="AJ3" s="507"/>
      <c r="AK3" s="502" t="s">
        <v>58</v>
      </c>
      <c r="AL3" s="502"/>
      <c r="AM3" s="502"/>
      <c r="AN3" s="502"/>
      <c r="AO3" s="502"/>
      <c r="AP3" s="502"/>
    </row>
    <row r="4" spans="1:42" ht="20.100000000000001" customHeight="1" x14ac:dyDescent="0.2">
      <c r="A4" s="505"/>
      <c r="B4" s="507"/>
      <c r="C4" s="505"/>
      <c r="D4" s="509"/>
      <c r="E4" s="509"/>
      <c r="F4" s="505"/>
      <c r="G4" s="505" t="s">
        <v>52</v>
      </c>
      <c r="H4" s="505"/>
      <c r="I4" s="505"/>
      <c r="J4" s="505"/>
      <c r="K4" s="505" t="s">
        <v>51</v>
      </c>
      <c r="L4" s="509" t="s">
        <v>3</v>
      </c>
      <c r="M4" s="511" t="s">
        <v>52</v>
      </c>
      <c r="N4" s="511"/>
      <c r="O4" s="511"/>
      <c r="P4" s="511"/>
      <c r="Q4" s="511" t="s">
        <v>51</v>
      </c>
      <c r="R4" s="513" t="s">
        <v>3</v>
      </c>
      <c r="S4" s="505" t="s">
        <v>52</v>
      </c>
      <c r="T4" s="505"/>
      <c r="U4" s="505"/>
      <c r="V4" s="505"/>
      <c r="W4" s="505" t="s">
        <v>51</v>
      </c>
      <c r="X4" s="509" t="s">
        <v>3</v>
      </c>
      <c r="Y4" s="511" t="s">
        <v>52</v>
      </c>
      <c r="Z4" s="511"/>
      <c r="AA4" s="511"/>
      <c r="AB4" s="511"/>
      <c r="AC4" s="511" t="s">
        <v>51</v>
      </c>
      <c r="AD4" s="513" t="s">
        <v>3</v>
      </c>
      <c r="AE4" s="505" t="s">
        <v>52</v>
      </c>
      <c r="AF4" s="505"/>
      <c r="AG4" s="505"/>
      <c r="AH4" s="505"/>
      <c r="AI4" s="505" t="s">
        <v>51</v>
      </c>
      <c r="AJ4" s="509" t="s">
        <v>3</v>
      </c>
      <c r="AK4" s="511" t="s">
        <v>52</v>
      </c>
      <c r="AL4" s="511"/>
      <c r="AM4" s="511"/>
      <c r="AN4" s="511"/>
      <c r="AO4" s="511" t="s">
        <v>51</v>
      </c>
      <c r="AP4" s="513" t="s">
        <v>3</v>
      </c>
    </row>
    <row r="5" spans="1:42" ht="20.100000000000001" customHeight="1" x14ac:dyDescent="0.2">
      <c r="A5" s="506"/>
      <c r="B5" s="508"/>
      <c r="C5" s="506"/>
      <c r="D5" s="510"/>
      <c r="E5" s="510" t="s">
        <v>3</v>
      </c>
      <c r="F5" s="505" t="s">
        <v>51</v>
      </c>
      <c r="G5" s="299" t="s">
        <v>4</v>
      </c>
      <c r="H5" s="300" t="s">
        <v>5</v>
      </c>
      <c r="I5" s="300" t="s">
        <v>330</v>
      </c>
      <c r="J5" s="300" t="s">
        <v>329</v>
      </c>
      <c r="K5" s="505"/>
      <c r="L5" s="509"/>
      <c r="M5" s="301" t="s">
        <v>4</v>
      </c>
      <c r="N5" s="302" t="s">
        <v>5</v>
      </c>
      <c r="O5" s="302" t="s">
        <v>330</v>
      </c>
      <c r="P5" s="302" t="s">
        <v>329</v>
      </c>
      <c r="Q5" s="512"/>
      <c r="R5" s="514"/>
      <c r="S5" s="303" t="s">
        <v>4</v>
      </c>
      <c r="T5" s="304" t="s">
        <v>5</v>
      </c>
      <c r="U5" s="304" t="s">
        <v>330</v>
      </c>
      <c r="V5" s="304" t="s">
        <v>329</v>
      </c>
      <c r="W5" s="506"/>
      <c r="X5" s="510"/>
      <c r="Y5" s="301" t="s">
        <v>4</v>
      </c>
      <c r="Z5" s="302" t="s">
        <v>5</v>
      </c>
      <c r="AA5" s="302" t="s">
        <v>330</v>
      </c>
      <c r="AB5" s="302" t="s">
        <v>329</v>
      </c>
      <c r="AC5" s="512"/>
      <c r="AD5" s="514"/>
      <c r="AE5" s="303" t="s">
        <v>4</v>
      </c>
      <c r="AF5" s="304" t="s">
        <v>5</v>
      </c>
      <c r="AG5" s="304" t="s">
        <v>330</v>
      </c>
      <c r="AH5" s="304" t="s">
        <v>329</v>
      </c>
      <c r="AI5" s="506"/>
      <c r="AJ5" s="510"/>
      <c r="AK5" s="301" t="s">
        <v>4</v>
      </c>
      <c r="AL5" s="302" t="s">
        <v>5</v>
      </c>
      <c r="AM5" s="302" t="s">
        <v>330</v>
      </c>
      <c r="AN5" s="302" t="s">
        <v>329</v>
      </c>
      <c r="AO5" s="512"/>
      <c r="AP5" s="514"/>
    </row>
    <row r="6" spans="1:42" ht="20.100000000000001" customHeight="1" x14ac:dyDescent="0.2">
      <c r="A6" s="305" t="s">
        <v>6</v>
      </c>
      <c r="B6" s="306" t="s">
        <v>543</v>
      </c>
      <c r="C6" s="274" t="s">
        <v>544</v>
      </c>
      <c r="D6" s="349">
        <f t="shared" ref="D6:D22" si="0">SUM(G6:J6, M6:P6, S6:V6,Y6:AB6,AE6:AH6,AK6:AN6)</f>
        <v>30</v>
      </c>
      <c r="E6" s="349">
        <f t="shared" ref="E6:E36" si="1">L6+R6+X6+AD6+AJ6+AP6</f>
        <v>3</v>
      </c>
      <c r="F6" s="152" t="s">
        <v>282</v>
      </c>
      <c r="G6" s="83">
        <v>15</v>
      </c>
      <c r="H6" s="83">
        <v>15</v>
      </c>
      <c r="I6" s="83" t="s">
        <v>73</v>
      </c>
      <c r="J6" s="307"/>
      <c r="K6" s="83" t="s">
        <v>282</v>
      </c>
      <c r="L6" s="83">
        <v>3</v>
      </c>
      <c r="M6" s="308" t="s">
        <v>73</v>
      </c>
      <c r="N6" s="308" t="s">
        <v>73</v>
      </c>
      <c r="O6" s="308" t="s">
        <v>73</v>
      </c>
      <c r="P6" s="308"/>
      <c r="Q6" s="308"/>
      <c r="R6" s="308"/>
      <c r="S6" s="307"/>
      <c r="T6" s="307"/>
      <c r="U6" s="307"/>
      <c r="V6" s="307"/>
      <c r="W6" s="307"/>
      <c r="X6" s="307"/>
      <c r="Y6" s="308"/>
      <c r="Z6" s="308"/>
      <c r="AA6" s="308"/>
      <c r="AB6" s="308"/>
      <c r="AC6" s="308"/>
      <c r="AD6" s="308"/>
      <c r="AE6" s="309"/>
      <c r="AF6" s="309"/>
      <c r="AG6" s="309"/>
      <c r="AH6" s="309"/>
      <c r="AI6" s="309"/>
      <c r="AJ6" s="309"/>
      <c r="AK6" s="310"/>
      <c r="AL6" s="310"/>
      <c r="AM6" s="310"/>
      <c r="AN6" s="310"/>
      <c r="AO6" s="310"/>
      <c r="AP6" s="310"/>
    </row>
    <row r="7" spans="1:42" ht="20.100000000000001" customHeight="1" x14ac:dyDescent="0.2">
      <c r="A7" s="305" t="s">
        <v>7</v>
      </c>
      <c r="B7" s="306" t="s">
        <v>545</v>
      </c>
      <c r="C7" s="274" t="s">
        <v>546</v>
      </c>
      <c r="D7" s="349">
        <f t="shared" si="0"/>
        <v>30</v>
      </c>
      <c r="E7" s="349">
        <f t="shared" si="1"/>
        <v>3</v>
      </c>
      <c r="F7" s="152" t="s">
        <v>64</v>
      </c>
      <c r="G7" s="83"/>
      <c r="H7" s="83"/>
      <c r="I7" s="83">
        <v>30</v>
      </c>
      <c r="J7" s="311"/>
      <c r="K7" s="83" t="s">
        <v>64</v>
      </c>
      <c r="L7" s="83">
        <v>3</v>
      </c>
      <c r="M7" s="308"/>
      <c r="N7" s="308"/>
      <c r="O7" s="308"/>
      <c r="P7" s="308"/>
      <c r="Q7" s="308"/>
      <c r="R7" s="312"/>
      <c r="S7" s="307"/>
      <c r="T7" s="307"/>
      <c r="U7" s="307"/>
      <c r="V7" s="307"/>
      <c r="W7" s="313"/>
      <c r="X7" s="313"/>
      <c r="Y7" s="308"/>
      <c r="Z7" s="308"/>
      <c r="AA7" s="308"/>
      <c r="AB7" s="308"/>
      <c r="AC7" s="312"/>
      <c r="AD7" s="312"/>
      <c r="AE7" s="309"/>
      <c r="AF7" s="309"/>
      <c r="AG7" s="309"/>
      <c r="AH7" s="309"/>
      <c r="AI7" s="314"/>
      <c r="AJ7" s="314"/>
      <c r="AK7" s="310"/>
      <c r="AL7" s="310"/>
      <c r="AM7" s="310"/>
      <c r="AN7" s="310"/>
      <c r="AO7" s="315"/>
      <c r="AP7" s="315"/>
    </row>
    <row r="8" spans="1:42" ht="20.100000000000001" customHeight="1" x14ac:dyDescent="0.2">
      <c r="A8" s="305" t="s">
        <v>8</v>
      </c>
      <c r="B8" s="306" t="s">
        <v>547</v>
      </c>
      <c r="C8" s="274" t="s">
        <v>548</v>
      </c>
      <c r="D8" s="349">
        <f t="shared" si="0"/>
        <v>45</v>
      </c>
      <c r="E8" s="349">
        <f t="shared" si="1"/>
        <v>4</v>
      </c>
      <c r="F8" s="152" t="s">
        <v>282</v>
      </c>
      <c r="G8" s="83"/>
      <c r="H8" s="83"/>
      <c r="I8" s="83"/>
      <c r="J8" s="309"/>
      <c r="K8" s="83"/>
      <c r="L8" s="83"/>
      <c r="M8" s="308">
        <v>15</v>
      </c>
      <c r="N8" s="308">
        <v>30</v>
      </c>
      <c r="O8" s="308"/>
      <c r="P8" s="308"/>
      <c r="Q8" s="308" t="s">
        <v>282</v>
      </c>
      <c r="R8" s="312">
        <v>4</v>
      </c>
      <c r="S8" s="307"/>
      <c r="T8" s="307"/>
      <c r="U8" s="307"/>
      <c r="V8" s="307"/>
      <c r="W8" s="307"/>
      <c r="X8" s="307"/>
      <c r="Y8" s="308"/>
      <c r="Z8" s="308"/>
      <c r="AA8" s="308"/>
      <c r="AB8" s="308"/>
      <c r="AC8" s="308"/>
      <c r="AD8" s="308"/>
      <c r="AE8" s="309"/>
      <c r="AF8" s="309"/>
      <c r="AG8" s="309"/>
      <c r="AH8" s="309"/>
      <c r="AI8" s="309"/>
      <c r="AJ8" s="309"/>
      <c r="AK8" s="310"/>
      <c r="AL8" s="310"/>
      <c r="AM8" s="310"/>
      <c r="AN8" s="310"/>
      <c r="AO8" s="310"/>
      <c r="AP8" s="310"/>
    </row>
    <row r="9" spans="1:42" ht="20.100000000000001" customHeight="1" x14ac:dyDescent="0.2">
      <c r="A9" s="305" t="s">
        <v>9</v>
      </c>
      <c r="B9" s="306" t="s">
        <v>549</v>
      </c>
      <c r="C9" s="274" t="s">
        <v>550</v>
      </c>
      <c r="D9" s="349">
        <f t="shared" si="0"/>
        <v>30</v>
      </c>
      <c r="E9" s="349">
        <f t="shared" si="1"/>
        <v>3</v>
      </c>
      <c r="F9" s="316" t="s">
        <v>286</v>
      </c>
      <c r="G9" s="83"/>
      <c r="H9" s="83"/>
      <c r="I9" s="83"/>
      <c r="J9" s="307"/>
      <c r="K9" s="83"/>
      <c r="L9" s="83"/>
      <c r="M9" s="308">
        <v>15</v>
      </c>
      <c r="N9" s="308">
        <v>15</v>
      </c>
      <c r="O9" s="308"/>
      <c r="P9" s="308"/>
      <c r="Q9" s="308" t="s">
        <v>286</v>
      </c>
      <c r="R9" s="312">
        <v>3</v>
      </c>
      <c r="S9" s="307"/>
      <c r="T9" s="307"/>
      <c r="U9" s="307"/>
      <c r="V9" s="307"/>
      <c r="W9" s="307"/>
      <c r="X9" s="307"/>
      <c r="Y9" s="308"/>
      <c r="Z9" s="308"/>
      <c r="AA9" s="308"/>
      <c r="AB9" s="308"/>
      <c r="AC9" s="308"/>
      <c r="AD9" s="308"/>
      <c r="AE9" s="309"/>
      <c r="AF9" s="309"/>
      <c r="AG9" s="309"/>
      <c r="AH9" s="309"/>
      <c r="AI9" s="309"/>
      <c r="AJ9" s="309"/>
      <c r="AK9" s="310"/>
      <c r="AL9" s="310"/>
      <c r="AM9" s="310"/>
      <c r="AN9" s="310"/>
      <c r="AO9" s="310"/>
      <c r="AP9" s="310"/>
    </row>
    <row r="10" spans="1:42" ht="20.100000000000001" customHeight="1" x14ac:dyDescent="0.2">
      <c r="A10" s="305" t="s">
        <v>10</v>
      </c>
      <c r="B10" s="306" t="s">
        <v>543</v>
      </c>
      <c r="C10" s="274" t="s">
        <v>551</v>
      </c>
      <c r="D10" s="349">
        <f t="shared" si="0"/>
        <v>30</v>
      </c>
      <c r="E10" s="349">
        <f t="shared" si="1"/>
        <v>4</v>
      </c>
      <c r="F10" s="152" t="s">
        <v>282</v>
      </c>
      <c r="G10" s="83"/>
      <c r="H10" s="83"/>
      <c r="I10" s="83"/>
      <c r="J10" s="307"/>
      <c r="K10" s="83"/>
      <c r="L10" s="83"/>
      <c r="M10" s="308">
        <v>15</v>
      </c>
      <c r="N10" s="308">
        <v>15</v>
      </c>
      <c r="O10" s="308"/>
      <c r="P10" s="308"/>
      <c r="Q10" s="308" t="s">
        <v>282</v>
      </c>
      <c r="R10" s="312">
        <v>4</v>
      </c>
      <c r="S10" s="307"/>
      <c r="T10" s="307"/>
      <c r="U10" s="307"/>
      <c r="V10" s="307"/>
      <c r="W10" s="307"/>
      <c r="X10" s="307"/>
      <c r="Y10" s="308"/>
      <c r="Z10" s="308"/>
      <c r="AA10" s="308"/>
      <c r="AB10" s="308"/>
      <c r="AC10" s="308"/>
      <c r="AD10" s="308"/>
      <c r="AE10" s="309"/>
      <c r="AF10" s="309"/>
      <c r="AG10" s="309"/>
      <c r="AH10" s="309"/>
      <c r="AI10" s="309"/>
      <c r="AJ10" s="309"/>
      <c r="AK10" s="310"/>
      <c r="AL10" s="310"/>
      <c r="AM10" s="310"/>
      <c r="AN10" s="310"/>
      <c r="AO10" s="310"/>
      <c r="AP10" s="310"/>
    </row>
    <row r="11" spans="1:42" ht="20.100000000000001" customHeight="1" x14ac:dyDescent="0.2">
      <c r="A11" s="305" t="s">
        <v>11</v>
      </c>
      <c r="B11" s="317" t="s">
        <v>552</v>
      </c>
      <c r="C11" s="274" t="s">
        <v>553</v>
      </c>
      <c r="D11" s="349">
        <f t="shared" si="0"/>
        <v>15</v>
      </c>
      <c r="E11" s="349">
        <f t="shared" si="1"/>
        <v>1</v>
      </c>
      <c r="F11" s="152" t="s">
        <v>64</v>
      </c>
      <c r="G11" s="83"/>
      <c r="H11" s="83"/>
      <c r="I11" s="83"/>
      <c r="J11" s="307"/>
      <c r="K11" s="83"/>
      <c r="L11" s="83"/>
      <c r="M11" s="308">
        <v>15</v>
      </c>
      <c r="N11" s="308"/>
      <c r="O11" s="308"/>
      <c r="P11" s="308"/>
      <c r="Q11" s="308" t="s">
        <v>64</v>
      </c>
      <c r="R11" s="312">
        <v>1</v>
      </c>
      <c r="S11" s="307"/>
      <c r="T11" s="307"/>
      <c r="U11" s="307"/>
      <c r="V11" s="307"/>
      <c r="W11" s="307"/>
      <c r="X11" s="307"/>
      <c r="Y11" s="308"/>
      <c r="Z11" s="308"/>
      <c r="AA11" s="308"/>
      <c r="AB11" s="308"/>
      <c r="AC11" s="308"/>
      <c r="AD11" s="308"/>
      <c r="AE11" s="309"/>
      <c r="AF11" s="309"/>
      <c r="AG11" s="309"/>
      <c r="AH11" s="309"/>
      <c r="AI11" s="309"/>
      <c r="AJ11" s="309"/>
      <c r="AK11" s="310"/>
      <c r="AL11" s="310"/>
      <c r="AM11" s="310"/>
      <c r="AN11" s="310"/>
      <c r="AO11" s="310"/>
      <c r="AP11" s="310"/>
    </row>
    <row r="12" spans="1:42" ht="35.1" customHeight="1" x14ac:dyDescent="0.2">
      <c r="A12" s="305" t="s">
        <v>12</v>
      </c>
      <c r="B12" s="306" t="s">
        <v>554</v>
      </c>
      <c r="C12" s="274" t="s">
        <v>555</v>
      </c>
      <c r="D12" s="349">
        <f t="shared" si="0"/>
        <v>30</v>
      </c>
      <c r="E12" s="349">
        <f t="shared" si="1"/>
        <v>3</v>
      </c>
      <c r="F12" s="316" t="s">
        <v>286</v>
      </c>
      <c r="G12" s="83"/>
      <c r="H12" s="83"/>
      <c r="I12" s="83"/>
      <c r="J12" s="307"/>
      <c r="K12" s="83"/>
      <c r="L12" s="83"/>
      <c r="M12" s="308"/>
      <c r="N12" s="308"/>
      <c r="O12" s="308"/>
      <c r="P12" s="308"/>
      <c r="Q12" s="308"/>
      <c r="R12" s="312"/>
      <c r="S12" s="307">
        <v>15</v>
      </c>
      <c r="T12" s="307">
        <v>15</v>
      </c>
      <c r="U12" s="307" t="s">
        <v>73</v>
      </c>
      <c r="V12" s="307"/>
      <c r="W12" s="307" t="s">
        <v>286</v>
      </c>
      <c r="X12" s="307">
        <v>3</v>
      </c>
      <c r="Y12" s="308"/>
      <c r="Z12" s="308"/>
      <c r="AA12" s="308"/>
      <c r="AB12" s="308"/>
      <c r="AC12" s="312"/>
      <c r="AD12" s="312"/>
      <c r="AE12" s="309"/>
      <c r="AF12" s="309"/>
      <c r="AG12" s="309"/>
      <c r="AH12" s="309"/>
      <c r="AI12" s="309"/>
      <c r="AJ12" s="309"/>
      <c r="AK12" s="310"/>
      <c r="AL12" s="310"/>
      <c r="AM12" s="310"/>
      <c r="AN12" s="310"/>
      <c r="AO12" s="310"/>
      <c r="AP12" s="310"/>
    </row>
    <row r="13" spans="1:42" ht="26.1" customHeight="1" x14ac:dyDescent="0.2">
      <c r="A13" s="305" t="s">
        <v>13</v>
      </c>
      <c r="B13" s="306" t="s">
        <v>556</v>
      </c>
      <c r="C13" s="274" t="s">
        <v>115</v>
      </c>
      <c r="D13" s="349">
        <f t="shared" si="0"/>
        <v>30</v>
      </c>
      <c r="E13" s="349">
        <f t="shared" si="1"/>
        <v>3</v>
      </c>
      <c r="F13" s="152" t="s">
        <v>282</v>
      </c>
      <c r="G13" s="83"/>
      <c r="H13" s="83"/>
      <c r="I13" s="83"/>
      <c r="J13" s="307"/>
      <c r="K13" s="83"/>
      <c r="L13" s="83"/>
      <c r="M13" s="308"/>
      <c r="N13" s="308"/>
      <c r="O13" s="308"/>
      <c r="P13" s="308"/>
      <c r="Q13" s="308"/>
      <c r="R13" s="312"/>
      <c r="S13" s="307">
        <v>15</v>
      </c>
      <c r="T13" s="307">
        <v>15</v>
      </c>
      <c r="U13" s="307" t="s">
        <v>73</v>
      </c>
      <c r="V13" s="307"/>
      <c r="W13" s="307" t="s">
        <v>282</v>
      </c>
      <c r="X13" s="307">
        <v>3</v>
      </c>
      <c r="Y13" s="308"/>
      <c r="Z13" s="308"/>
      <c r="AA13" s="308"/>
      <c r="AB13" s="308"/>
      <c r="AC13" s="308"/>
      <c r="AD13" s="308"/>
      <c r="AE13" s="309"/>
      <c r="AF13" s="309"/>
      <c r="AG13" s="309"/>
      <c r="AH13" s="309"/>
      <c r="AI13" s="309"/>
      <c r="AJ13" s="309"/>
      <c r="AK13" s="310"/>
      <c r="AL13" s="310"/>
      <c r="AM13" s="310"/>
      <c r="AN13" s="310"/>
      <c r="AO13" s="310"/>
      <c r="AP13" s="310"/>
    </row>
    <row r="14" spans="1:42" ht="26.1" customHeight="1" x14ac:dyDescent="0.2">
      <c r="A14" s="305" t="s">
        <v>14</v>
      </c>
      <c r="B14" s="306" t="s">
        <v>557</v>
      </c>
      <c r="C14" s="274" t="s">
        <v>114</v>
      </c>
      <c r="D14" s="349">
        <f t="shared" si="0"/>
        <v>30</v>
      </c>
      <c r="E14" s="349">
        <f t="shared" si="1"/>
        <v>3</v>
      </c>
      <c r="F14" s="152" t="s">
        <v>64</v>
      </c>
      <c r="G14" s="83"/>
      <c r="H14" s="83"/>
      <c r="I14" s="83"/>
      <c r="J14" s="307"/>
      <c r="K14" s="83"/>
      <c r="L14" s="83"/>
      <c r="M14" s="308"/>
      <c r="N14" s="308"/>
      <c r="O14" s="308"/>
      <c r="P14" s="308"/>
      <c r="Q14" s="308"/>
      <c r="R14" s="312"/>
      <c r="S14" s="307"/>
      <c r="T14" s="307">
        <v>30</v>
      </c>
      <c r="U14" s="307" t="s">
        <v>73</v>
      </c>
      <c r="V14" s="307"/>
      <c r="W14" s="307" t="s">
        <v>64</v>
      </c>
      <c r="X14" s="307">
        <v>3</v>
      </c>
      <c r="Y14" s="308"/>
      <c r="Z14" s="308"/>
      <c r="AA14" s="308"/>
      <c r="AB14" s="308"/>
      <c r="AC14" s="308"/>
      <c r="AD14" s="308"/>
      <c r="AE14" s="309"/>
      <c r="AF14" s="309"/>
      <c r="AG14" s="309"/>
      <c r="AH14" s="309"/>
      <c r="AI14" s="309"/>
      <c r="AJ14" s="309"/>
      <c r="AK14" s="310"/>
      <c r="AL14" s="310"/>
      <c r="AM14" s="310"/>
      <c r="AN14" s="310"/>
      <c r="AO14" s="310"/>
      <c r="AP14" s="310"/>
    </row>
    <row r="15" spans="1:42" ht="26.1" customHeight="1" x14ac:dyDescent="0.2">
      <c r="A15" s="305" t="s">
        <v>15</v>
      </c>
      <c r="B15" s="318" t="s">
        <v>558</v>
      </c>
      <c r="C15" s="274" t="s">
        <v>559</v>
      </c>
      <c r="D15" s="349">
        <f t="shared" si="0"/>
        <v>30</v>
      </c>
      <c r="E15" s="349">
        <f t="shared" si="1"/>
        <v>2</v>
      </c>
      <c r="F15" s="152" t="s">
        <v>286</v>
      </c>
      <c r="G15" s="83"/>
      <c r="H15" s="83"/>
      <c r="I15" s="83"/>
      <c r="J15" s="307"/>
      <c r="K15" s="83"/>
      <c r="L15" s="83"/>
      <c r="M15" s="308"/>
      <c r="N15" s="308"/>
      <c r="O15" s="308"/>
      <c r="P15" s="308"/>
      <c r="Q15" s="308"/>
      <c r="R15" s="312"/>
      <c r="S15" s="307">
        <v>15</v>
      </c>
      <c r="T15" s="307"/>
      <c r="U15" s="307">
        <v>15</v>
      </c>
      <c r="V15" s="307"/>
      <c r="W15" s="307" t="s">
        <v>286</v>
      </c>
      <c r="X15" s="307">
        <v>2</v>
      </c>
      <c r="Y15" s="308"/>
      <c r="Z15" s="308"/>
      <c r="AA15" s="308"/>
      <c r="AB15" s="308"/>
      <c r="AC15" s="312"/>
      <c r="AD15" s="312"/>
      <c r="AE15" s="309"/>
      <c r="AF15" s="309"/>
      <c r="AG15" s="309"/>
      <c r="AH15" s="309"/>
      <c r="AI15" s="309"/>
      <c r="AJ15" s="309"/>
      <c r="AK15" s="310"/>
      <c r="AL15" s="310"/>
      <c r="AM15" s="310"/>
      <c r="AN15" s="310"/>
      <c r="AO15" s="310"/>
      <c r="AP15" s="310"/>
    </row>
    <row r="16" spans="1:42" ht="20.100000000000001" customHeight="1" x14ac:dyDescent="0.2">
      <c r="A16" s="305" t="s">
        <v>16</v>
      </c>
      <c r="B16" s="306" t="s">
        <v>560</v>
      </c>
      <c r="C16" s="274" t="s">
        <v>561</v>
      </c>
      <c r="D16" s="349">
        <f t="shared" si="0"/>
        <v>15</v>
      </c>
      <c r="E16" s="349">
        <f t="shared" si="1"/>
        <v>1</v>
      </c>
      <c r="F16" s="152" t="s">
        <v>64</v>
      </c>
      <c r="G16" s="83"/>
      <c r="H16" s="83"/>
      <c r="I16" s="83"/>
      <c r="J16" s="307"/>
      <c r="K16" s="83"/>
      <c r="L16" s="83"/>
      <c r="M16" s="308"/>
      <c r="N16" s="308"/>
      <c r="O16" s="308"/>
      <c r="P16" s="308"/>
      <c r="Q16" s="308"/>
      <c r="R16" s="312"/>
      <c r="S16" s="307"/>
      <c r="T16" s="307"/>
      <c r="U16" s="307">
        <v>15</v>
      </c>
      <c r="V16" s="307"/>
      <c r="W16" s="307" t="s">
        <v>64</v>
      </c>
      <c r="X16" s="307">
        <v>1</v>
      </c>
      <c r="Y16" s="308"/>
      <c r="Z16" s="308"/>
      <c r="AA16" s="308"/>
      <c r="AB16" s="308"/>
      <c r="AC16" s="308"/>
      <c r="AD16" s="308"/>
      <c r="AE16" s="309"/>
      <c r="AF16" s="309"/>
      <c r="AG16" s="309"/>
      <c r="AH16" s="309"/>
      <c r="AI16" s="309"/>
      <c r="AJ16" s="309"/>
      <c r="AK16" s="310"/>
      <c r="AL16" s="310"/>
      <c r="AM16" s="310"/>
      <c r="AN16" s="310"/>
      <c r="AO16" s="310"/>
      <c r="AP16" s="310"/>
    </row>
    <row r="17" spans="1:42" ht="20.100000000000001" customHeight="1" x14ac:dyDescent="0.2">
      <c r="A17" s="305" t="s">
        <v>17</v>
      </c>
      <c r="B17" s="306" t="s">
        <v>562</v>
      </c>
      <c r="C17" s="274" t="s">
        <v>563</v>
      </c>
      <c r="D17" s="349">
        <f t="shared" si="0"/>
        <v>15</v>
      </c>
      <c r="E17" s="349">
        <f t="shared" si="1"/>
        <v>1</v>
      </c>
      <c r="F17" s="316" t="s">
        <v>64</v>
      </c>
      <c r="G17" s="83"/>
      <c r="H17" s="83"/>
      <c r="I17" s="83"/>
      <c r="J17" s="307"/>
      <c r="K17" s="83"/>
      <c r="L17" s="83"/>
      <c r="M17" s="308"/>
      <c r="N17" s="308"/>
      <c r="O17" s="308"/>
      <c r="P17" s="308"/>
      <c r="Q17" s="308"/>
      <c r="R17" s="312"/>
      <c r="S17" s="307"/>
      <c r="T17" s="307"/>
      <c r="U17" s="307"/>
      <c r="V17" s="307"/>
      <c r="W17" s="307"/>
      <c r="X17" s="307"/>
      <c r="Y17" s="308"/>
      <c r="Z17" s="308"/>
      <c r="AA17" s="308">
        <v>15</v>
      </c>
      <c r="AB17" s="308"/>
      <c r="AC17" s="308" t="s">
        <v>64</v>
      </c>
      <c r="AD17" s="308">
        <v>1</v>
      </c>
      <c r="AE17" s="309"/>
      <c r="AF17" s="309"/>
      <c r="AG17" s="309"/>
      <c r="AH17" s="309"/>
      <c r="AI17" s="309"/>
      <c r="AJ17" s="309"/>
      <c r="AK17" s="310"/>
      <c r="AL17" s="310"/>
      <c r="AM17" s="310"/>
      <c r="AN17" s="310"/>
      <c r="AO17" s="310"/>
      <c r="AP17" s="310"/>
    </row>
    <row r="18" spans="1:42" s="319" customFormat="1" ht="20.100000000000001" customHeight="1" x14ac:dyDescent="0.2">
      <c r="A18" s="305" t="s">
        <v>18</v>
      </c>
      <c r="B18" s="306" t="s">
        <v>564</v>
      </c>
      <c r="C18" s="274" t="s">
        <v>565</v>
      </c>
      <c r="D18" s="349">
        <f t="shared" si="0"/>
        <v>30</v>
      </c>
      <c r="E18" s="349">
        <v>2</v>
      </c>
      <c r="F18" s="316" t="s">
        <v>64</v>
      </c>
      <c r="G18" s="83"/>
      <c r="H18" s="83"/>
      <c r="I18" s="83"/>
      <c r="J18" s="307"/>
      <c r="K18" s="83"/>
      <c r="L18" s="83"/>
      <c r="M18" s="308"/>
      <c r="N18" s="308"/>
      <c r="O18" s="308"/>
      <c r="P18" s="308"/>
      <c r="Q18" s="308"/>
      <c r="R18" s="312"/>
      <c r="S18" s="307"/>
      <c r="T18" s="307"/>
      <c r="U18" s="307"/>
      <c r="V18" s="307"/>
      <c r="W18" s="307"/>
      <c r="X18" s="307"/>
      <c r="Y18" s="308"/>
      <c r="Z18" s="308">
        <v>30</v>
      </c>
      <c r="AA18" s="308"/>
      <c r="AB18" s="308"/>
      <c r="AC18" s="312" t="s">
        <v>64</v>
      </c>
      <c r="AD18" s="312">
        <v>2</v>
      </c>
      <c r="AE18" s="307"/>
      <c r="AF18" s="307"/>
      <c r="AG18" s="307"/>
      <c r="AH18" s="307"/>
      <c r="AI18" s="307"/>
      <c r="AJ18" s="307"/>
      <c r="AK18" s="308"/>
      <c r="AL18" s="308"/>
      <c r="AM18" s="308"/>
      <c r="AN18" s="308"/>
      <c r="AO18" s="308"/>
      <c r="AP18" s="308"/>
    </row>
    <row r="19" spans="1:42" ht="27.95" customHeight="1" x14ac:dyDescent="0.2">
      <c r="A19" s="305" t="s">
        <v>19</v>
      </c>
      <c r="B19" s="306" t="s">
        <v>566</v>
      </c>
      <c r="C19" s="274" t="s">
        <v>567</v>
      </c>
      <c r="D19" s="349">
        <f t="shared" si="0"/>
        <v>90</v>
      </c>
      <c r="E19" s="349">
        <f t="shared" si="1"/>
        <v>7</v>
      </c>
      <c r="F19" s="316" t="s">
        <v>282</v>
      </c>
      <c r="G19" s="83"/>
      <c r="H19" s="83"/>
      <c r="I19" s="83"/>
      <c r="J19" s="307"/>
      <c r="K19" s="83"/>
      <c r="L19" s="83"/>
      <c r="M19" s="308"/>
      <c r="N19" s="308"/>
      <c r="O19" s="308"/>
      <c r="P19" s="308"/>
      <c r="Q19" s="308"/>
      <c r="R19" s="312"/>
      <c r="S19" s="307"/>
      <c r="T19" s="307"/>
      <c r="U19" s="307"/>
      <c r="V19" s="307"/>
      <c r="W19" s="307"/>
      <c r="X19" s="307"/>
      <c r="Y19" s="308">
        <v>15</v>
      </c>
      <c r="Z19" s="308"/>
      <c r="AA19" s="308">
        <v>75</v>
      </c>
      <c r="AB19" s="308"/>
      <c r="AC19" s="308" t="s">
        <v>282</v>
      </c>
      <c r="AD19" s="308">
        <v>7</v>
      </c>
      <c r="AE19" s="309"/>
      <c r="AF19" s="309"/>
      <c r="AG19" s="309"/>
      <c r="AH19" s="309"/>
      <c r="AI19" s="309"/>
      <c r="AJ19" s="309"/>
      <c r="AK19" s="310"/>
      <c r="AL19" s="310"/>
      <c r="AM19" s="310"/>
      <c r="AN19" s="310"/>
      <c r="AO19" s="310"/>
      <c r="AP19" s="310"/>
    </row>
    <row r="20" spans="1:42" ht="20.100000000000001" customHeight="1" x14ac:dyDescent="0.2">
      <c r="A20" s="305" t="s">
        <v>20</v>
      </c>
      <c r="B20" s="318" t="s">
        <v>568</v>
      </c>
      <c r="C20" s="274" t="s">
        <v>569</v>
      </c>
      <c r="D20" s="349">
        <f t="shared" si="0"/>
        <v>30</v>
      </c>
      <c r="E20" s="349">
        <f t="shared" si="1"/>
        <v>2</v>
      </c>
      <c r="F20" s="152" t="s">
        <v>64</v>
      </c>
      <c r="G20" s="83"/>
      <c r="H20" s="83"/>
      <c r="I20" s="83"/>
      <c r="J20" s="307"/>
      <c r="K20" s="83"/>
      <c r="L20" s="83"/>
      <c r="M20" s="308"/>
      <c r="N20" s="308"/>
      <c r="O20" s="308"/>
      <c r="P20" s="308"/>
      <c r="Q20" s="308"/>
      <c r="R20" s="312"/>
      <c r="S20" s="307" t="s">
        <v>73</v>
      </c>
      <c r="T20" s="307"/>
      <c r="U20" s="307"/>
      <c r="V20" s="307"/>
      <c r="W20" s="307"/>
      <c r="X20" s="307"/>
      <c r="Y20" s="308" t="s">
        <v>73</v>
      </c>
      <c r="Z20" s="308" t="s">
        <v>73</v>
      </c>
      <c r="AA20" s="308">
        <v>30</v>
      </c>
      <c r="AB20" s="308"/>
      <c r="AC20" s="308" t="s">
        <v>64</v>
      </c>
      <c r="AD20" s="308">
        <v>2</v>
      </c>
      <c r="AE20" s="309"/>
      <c r="AF20" s="309"/>
      <c r="AG20" s="309"/>
      <c r="AH20" s="309"/>
      <c r="AI20" s="309"/>
      <c r="AJ20" s="309"/>
      <c r="AK20" s="310"/>
      <c r="AL20" s="310"/>
      <c r="AM20" s="310"/>
      <c r="AN20" s="310"/>
      <c r="AO20" s="310"/>
      <c r="AP20" s="310"/>
    </row>
    <row r="21" spans="1:42" ht="26.1" customHeight="1" x14ac:dyDescent="0.2">
      <c r="A21" s="305" t="s">
        <v>21</v>
      </c>
      <c r="B21" s="306" t="s">
        <v>570</v>
      </c>
      <c r="C21" s="274" t="s">
        <v>571</v>
      </c>
      <c r="D21" s="349">
        <f t="shared" si="0"/>
        <v>30</v>
      </c>
      <c r="E21" s="349">
        <f t="shared" si="1"/>
        <v>3</v>
      </c>
      <c r="F21" s="152" t="s">
        <v>282</v>
      </c>
      <c r="G21" s="83"/>
      <c r="H21" s="83"/>
      <c r="I21" s="83"/>
      <c r="J21" s="307"/>
      <c r="K21" s="83"/>
      <c r="L21" s="83"/>
      <c r="M21" s="308"/>
      <c r="N21" s="308"/>
      <c r="O21" s="308"/>
      <c r="P21" s="308"/>
      <c r="Q21" s="308"/>
      <c r="R21" s="312"/>
      <c r="S21" s="307"/>
      <c r="T21" s="307"/>
      <c r="U21" s="307"/>
      <c r="V21" s="307"/>
      <c r="W21" s="307"/>
      <c r="X21" s="307"/>
      <c r="Y21" s="308">
        <v>15</v>
      </c>
      <c r="Z21" s="308">
        <v>15</v>
      </c>
      <c r="AA21" s="308" t="s">
        <v>73</v>
      </c>
      <c r="AB21" s="308"/>
      <c r="AC21" s="312" t="s">
        <v>282</v>
      </c>
      <c r="AD21" s="312">
        <v>3</v>
      </c>
      <c r="AE21" s="309"/>
      <c r="AF21" s="309"/>
      <c r="AG21" s="309"/>
      <c r="AH21" s="309"/>
      <c r="AI21" s="309"/>
      <c r="AJ21" s="309"/>
      <c r="AK21" s="310"/>
      <c r="AL21" s="310"/>
      <c r="AM21" s="310"/>
      <c r="AN21" s="310"/>
      <c r="AO21" s="310"/>
      <c r="AP21" s="310"/>
    </row>
    <row r="22" spans="1:42" ht="30" customHeight="1" x14ac:dyDescent="0.2">
      <c r="A22" s="305" t="s">
        <v>22</v>
      </c>
      <c r="B22" s="306" t="s">
        <v>572</v>
      </c>
      <c r="C22" s="274" t="s">
        <v>573</v>
      </c>
      <c r="D22" s="349">
        <f t="shared" si="0"/>
        <v>30</v>
      </c>
      <c r="E22" s="349">
        <f t="shared" si="1"/>
        <v>2</v>
      </c>
      <c r="F22" s="152" t="s">
        <v>64</v>
      </c>
      <c r="G22" s="83"/>
      <c r="H22" s="83"/>
      <c r="I22" s="83"/>
      <c r="J22" s="307"/>
      <c r="K22" s="83"/>
      <c r="L22" s="83"/>
      <c r="M22" s="308"/>
      <c r="N22" s="308"/>
      <c r="O22" s="308"/>
      <c r="P22" s="308"/>
      <c r="Q22" s="308"/>
      <c r="R22" s="312"/>
      <c r="S22" s="307"/>
      <c r="T22" s="307"/>
      <c r="U22" s="307"/>
      <c r="V22" s="307"/>
      <c r="W22" s="307"/>
      <c r="X22" s="307"/>
      <c r="Y22" s="308"/>
      <c r="Z22" s="308"/>
      <c r="AA22" s="308">
        <v>30</v>
      </c>
      <c r="AB22" s="308"/>
      <c r="AC22" s="308" t="s">
        <v>64</v>
      </c>
      <c r="AD22" s="308">
        <v>2</v>
      </c>
      <c r="AE22" s="307"/>
      <c r="AF22" s="307"/>
      <c r="AG22" s="307"/>
      <c r="AH22" s="320"/>
      <c r="AI22" s="307"/>
      <c r="AJ22" s="307"/>
      <c r="AK22" s="310"/>
      <c r="AL22" s="310"/>
      <c r="AM22" s="310"/>
      <c r="AN22" s="310"/>
      <c r="AO22" s="310"/>
      <c r="AP22" s="310"/>
    </row>
    <row r="23" spans="1:42" s="325" customFormat="1" ht="30" customHeight="1" x14ac:dyDescent="0.2">
      <c r="A23" s="321">
        <v>18</v>
      </c>
      <c r="B23" s="306" t="s">
        <v>574</v>
      </c>
      <c r="C23" s="322" t="s">
        <v>538</v>
      </c>
      <c r="D23" s="350">
        <v>30</v>
      </c>
      <c r="E23" s="350">
        <v>2</v>
      </c>
      <c r="F23" s="323" t="s">
        <v>64</v>
      </c>
      <c r="G23" s="323"/>
      <c r="H23" s="323"/>
      <c r="I23" s="323"/>
      <c r="J23" s="323"/>
      <c r="K23" s="323"/>
      <c r="L23" s="323"/>
      <c r="M23" s="324"/>
      <c r="N23" s="324"/>
      <c r="O23" s="324"/>
      <c r="P23" s="324"/>
      <c r="Q23" s="324"/>
      <c r="R23" s="324"/>
      <c r="S23" s="323"/>
      <c r="T23" s="323"/>
      <c r="U23" s="323"/>
      <c r="V23" s="323"/>
      <c r="W23" s="323"/>
      <c r="X23" s="323"/>
      <c r="Y23" s="324"/>
      <c r="Z23" s="324">
        <v>30</v>
      </c>
      <c r="AA23" s="324"/>
      <c r="AB23" s="324"/>
      <c r="AC23" s="324" t="s">
        <v>64</v>
      </c>
      <c r="AD23" s="324">
        <v>2</v>
      </c>
      <c r="AE23" s="323"/>
      <c r="AF23" s="323"/>
      <c r="AG23" s="323"/>
      <c r="AH23" s="323"/>
      <c r="AI23" s="323"/>
      <c r="AJ23" s="323"/>
      <c r="AK23" s="324"/>
      <c r="AL23" s="324"/>
      <c r="AM23" s="324"/>
      <c r="AN23" s="324"/>
      <c r="AO23" s="324"/>
      <c r="AP23" s="324"/>
    </row>
    <row r="24" spans="1:42" ht="20.100000000000001" customHeight="1" x14ac:dyDescent="0.2">
      <c r="A24" s="305">
        <v>19</v>
      </c>
      <c r="B24" s="306" t="s">
        <v>575</v>
      </c>
      <c r="C24" s="274" t="s">
        <v>120</v>
      </c>
      <c r="D24" s="349">
        <f t="shared" ref="D24:D32" si="2">SUM(G24:J24, M24:P24, S24:V24,Y24:AB24,AE24:AI24,AK24:AN24)</f>
        <v>45</v>
      </c>
      <c r="E24" s="349">
        <f t="shared" si="1"/>
        <v>3</v>
      </c>
      <c r="F24" s="152" t="s">
        <v>282</v>
      </c>
      <c r="G24" s="83"/>
      <c r="H24" s="83"/>
      <c r="I24" s="83"/>
      <c r="J24" s="307"/>
      <c r="K24" s="83"/>
      <c r="L24" s="83"/>
      <c r="M24" s="308"/>
      <c r="N24" s="308"/>
      <c r="O24" s="308"/>
      <c r="P24" s="308"/>
      <c r="Q24" s="308"/>
      <c r="R24" s="312"/>
      <c r="S24" s="307"/>
      <c r="T24" s="307"/>
      <c r="U24" s="307"/>
      <c r="V24" s="307"/>
      <c r="W24" s="307"/>
      <c r="X24" s="307"/>
      <c r="Y24" s="308"/>
      <c r="Z24" s="308"/>
      <c r="AA24" s="308"/>
      <c r="AB24" s="308"/>
      <c r="AC24" s="308"/>
      <c r="AD24" s="308"/>
      <c r="AE24" s="309">
        <v>15</v>
      </c>
      <c r="AF24" s="309">
        <v>30</v>
      </c>
      <c r="AG24" s="309" t="s">
        <v>73</v>
      </c>
      <c r="AH24" s="309"/>
      <c r="AI24" s="309" t="s">
        <v>282</v>
      </c>
      <c r="AJ24" s="309">
        <v>3</v>
      </c>
      <c r="AK24" s="310"/>
      <c r="AL24" s="310"/>
      <c r="AM24" s="310"/>
      <c r="AN24" s="310"/>
      <c r="AO24" s="310"/>
      <c r="AP24" s="310"/>
    </row>
    <row r="25" spans="1:42" ht="20.100000000000001" customHeight="1" x14ac:dyDescent="0.2">
      <c r="A25" s="305">
        <v>20</v>
      </c>
      <c r="B25" s="306" t="s">
        <v>576</v>
      </c>
      <c r="C25" s="274" t="s">
        <v>577</v>
      </c>
      <c r="D25" s="349">
        <f t="shared" si="2"/>
        <v>45</v>
      </c>
      <c r="E25" s="349">
        <f t="shared" si="1"/>
        <v>3</v>
      </c>
      <c r="F25" s="316" t="s">
        <v>286</v>
      </c>
      <c r="G25" s="83"/>
      <c r="H25" s="83"/>
      <c r="I25" s="83"/>
      <c r="J25" s="307"/>
      <c r="K25" s="83"/>
      <c r="L25" s="83"/>
      <c r="M25" s="308"/>
      <c r="N25" s="308"/>
      <c r="O25" s="308"/>
      <c r="P25" s="308"/>
      <c r="Q25" s="308"/>
      <c r="R25" s="312"/>
      <c r="S25" s="307"/>
      <c r="T25" s="307"/>
      <c r="U25" s="307"/>
      <c r="V25" s="307"/>
      <c r="W25" s="307"/>
      <c r="X25" s="307"/>
      <c r="Y25" s="308"/>
      <c r="Z25" s="308"/>
      <c r="AA25" s="308"/>
      <c r="AB25" s="308"/>
      <c r="AC25" s="308"/>
      <c r="AD25" s="308"/>
      <c r="AE25" s="309">
        <v>15</v>
      </c>
      <c r="AF25" s="309">
        <v>30</v>
      </c>
      <c r="AG25" s="309" t="s">
        <v>73</v>
      </c>
      <c r="AH25" s="309"/>
      <c r="AI25" s="309" t="s">
        <v>286</v>
      </c>
      <c r="AJ25" s="309">
        <v>3</v>
      </c>
      <c r="AK25" s="310"/>
      <c r="AL25" s="310"/>
      <c r="AM25" s="310"/>
      <c r="AN25" s="310"/>
      <c r="AO25" s="310"/>
      <c r="AP25" s="310"/>
    </row>
    <row r="26" spans="1:42" ht="20.100000000000001" customHeight="1" x14ac:dyDescent="0.2">
      <c r="A26" s="305">
        <v>21</v>
      </c>
      <c r="B26" s="306" t="s">
        <v>578</v>
      </c>
      <c r="C26" s="274" t="s">
        <v>579</v>
      </c>
      <c r="D26" s="349">
        <f t="shared" si="2"/>
        <v>30</v>
      </c>
      <c r="E26" s="349">
        <f t="shared" si="1"/>
        <v>2</v>
      </c>
      <c r="F26" s="152" t="s">
        <v>64</v>
      </c>
      <c r="G26" s="83"/>
      <c r="H26" s="83"/>
      <c r="I26" s="83"/>
      <c r="J26" s="307"/>
      <c r="K26" s="83"/>
      <c r="L26" s="83"/>
      <c r="M26" s="308"/>
      <c r="N26" s="308"/>
      <c r="O26" s="308"/>
      <c r="P26" s="308"/>
      <c r="Q26" s="308"/>
      <c r="R26" s="312"/>
      <c r="S26" s="307"/>
      <c r="T26" s="307"/>
      <c r="U26" s="307"/>
      <c r="V26" s="307"/>
      <c r="W26" s="307"/>
      <c r="X26" s="307"/>
      <c r="Y26" s="308"/>
      <c r="Z26" s="308"/>
      <c r="AA26" s="308"/>
      <c r="AB26" s="308"/>
      <c r="AC26" s="308"/>
      <c r="AD26" s="308"/>
      <c r="AE26" s="309"/>
      <c r="AF26" s="309"/>
      <c r="AG26" s="309">
        <v>30</v>
      </c>
      <c r="AH26" s="309"/>
      <c r="AI26" s="309" t="s">
        <v>64</v>
      </c>
      <c r="AJ26" s="309">
        <v>2</v>
      </c>
      <c r="AK26" s="310"/>
      <c r="AL26" s="310"/>
      <c r="AM26" s="310"/>
      <c r="AN26" s="310"/>
      <c r="AO26" s="310"/>
      <c r="AP26" s="310"/>
    </row>
    <row r="27" spans="1:42" ht="26.1" customHeight="1" x14ac:dyDescent="0.2">
      <c r="A27" s="305">
        <v>22</v>
      </c>
      <c r="B27" s="306" t="s">
        <v>580</v>
      </c>
      <c r="C27" s="274" t="s">
        <v>125</v>
      </c>
      <c r="D27" s="349">
        <f t="shared" si="2"/>
        <v>30</v>
      </c>
      <c r="E27" s="349">
        <f t="shared" si="1"/>
        <v>2</v>
      </c>
      <c r="F27" s="152" t="s">
        <v>64</v>
      </c>
      <c r="G27" s="83"/>
      <c r="H27" s="83"/>
      <c r="I27" s="83"/>
      <c r="J27" s="307"/>
      <c r="K27" s="83"/>
      <c r="L27" s="83"/>
      <c r="M27" s="308"/>
      <c r="N27" s="308"/>
      <c r="O27" s="308"/>
      <c r="P27" s="308"/>
      <c r="Q27" s="308"/>
      <c r="R27" s="312"/>
      <c r="S27" s="307"/>
      <c r="T27" s="307"/>
      <c r="U27" s="307"/>
      <c r="V27" s="307"/>
      <c r="W27" s="307"/>
      <c r="X27" s="307"/>
      <c r="Y27" s="308"/>
      <c r="Z27" s="308"/>
      <c r="AA27" s="308"/>
      <c r="AB27" s="308"/>
      <c r="AC27" s="308"/>
      <c r="AD27" s="308"/>
      <c r="AE27" s="309" t="s">
        <v>73</v>
      </c>
      <c r="AF27" s="309" t="s">
        <v>73</v>
      </c>
      <c r="AG27" s="309">
        <v>30</v>
      </c>
      <c r="AH27" s="309"/>
      <c r="AI27" s="309" t="s">
        <v>64</v>
      </c>
      <c r="AJ27" s="309">
        <v>2</v>
      </c>
      <c r="AK27" s="310"/>
      <c r="AL27" s="310"/>
      <c r="AM27" s="310"/>
      <c r="AN27" s="310"/>
      <c r="AO27" s="310"/>
      <c r="AP27" s="310"/>
    </row>
    <row r="28" spans="1:42" ht="20.100000000000001" customHeight="1" x14ac:dyDescent="0.2">
      <c r="A28" s="305">
        <v>23</v>
      </c>
      <c r="B28" s="306" t="s">
        <v>581</v>
      </c>
      <c r="C28" s="274" t="s">
        <v>582</v>
      </c>
      <c r="D28" s="349">
        <f t="shared" si="2"/>
        <v>30</v>
      </c>
      <c r="E28" s="349">
        <f t="shared" si="1"/>
        <v>3</v>
      </c>
      <c r="F28" s="152" t="s">
        <v>64</v>
      </c>
      <c r="G28" s="83"/>
      <c r="H28" s="83"/>
      <c r="I28" s="83"/>
      <c r="J28" s="307"/>
      <c r="K28" s="83"/>
      <c r="L28" s="83"/>
      <c r="M28" s="308"/>
      <c r="N28" s="308"/>
      <c r="O28" s="308"/>
      <c r="P28" s="308"/>
      <c r="Q28" s="308"/>
      <c r="R28" s="312"/>
      <c r="S28" s="307"/>
      <c r="T28" s="307"/>
      <c r="U28" s="307"/>
      <c r="V28" s="307"/>
      <c r="W28" s="307"/>
      <c r="X28" s="307"/>
      <c r="Y28" s="308"/>
      <c r="Z28" s="308"/>
      <c r="AA28" s="308"/>
      <c r="AB28" s="308"/>
      <c r="AC28" s="308"/>
      <c r="AD28" s="308"/>
      <c r="AE28" s="309" t="s">
        <v>73</v>
      </c>
      <c r="AF28" s="309" t="s">
        <v>73</v>
      </c>
      <c r="AG28" s="309">
        <v>30</v>
      </c>
      <c r="AH28" s="309"/>
      <c r="AI28" s="309" t="s">
        <v>64</v>
      </c>
      <c r="AJ28" s="309">
        <v>3</v>
      </c>
      <c r="AK28" s="310"/>
      <c r="AL28" s="310"/>
      <c r="AM28" s="310"/>
      <c r="AN28" s="310"/>
      <c r="AO28" s="310"/>
      <c r="AP28" s="310"/>
    </row>
    <row r="29" spans="1:42" ht="26.1" customHeight="1" x14ac:dyDescent="0.2">
      <c r="A29" s="305">
        <v>24</v>
      </c>
      <c r="B29" s="306" t="s">
        <v>381</v>
      </c>
      <c r="C29" s="274" t="s">
        <v>583</v>
      </c>
      <c r="D29" s="349">
        <f t="shared" si="2"/>
        <v>30</v>
      </c>
      <c r="E29" s="349">
        <f t="shared" si="1"/>
        <v>2</v>
      </c>
      <c r="F29" s="152" t="s">
        <v>64</v>
      </c>
      <c r="G29" s="83"/>
      <c r="H29" s="83"/>
      <c r="I29" s="83"/>
      <c r="J29" s="307"/>
      <c r="K29" s="83"/>
      <c r="L29" s="83"/>
      <c r="M29" s="308"/>
      <c r="N29" s="308"/>
      <c r="O29" s="308"/>
      <c r="P29" s="308"/>
      <c r="Q29" s="308"/>
      <c r="R29" s="312"/>
      <c r="S29" s="307"/>
      <c r="T29" s="307"/>
      <c r="U29" s="307"/>
      <c r="V29" s="307"/>
      <c r="W29" s="307"/>
      <c r="X29" s="307"/>
      <c r="Y29" s="308"/>
      <c r="Z29" s="308"/>
      <c r="AA29" s="308"/>
      <c r="AB29" s="308"/>
      <c r="AC29" s="308"/>
      <c r="AD29" s="308"/>
      <c r="AE29" s="309"/>
      <c r="AF29" s="309"/>
      <c r="AG29" s="309">
        <v>30</v>
      </c>
      <c r="AH29" s="309"/>
      <c r="AI29" s="309" t="s">
        <v>64</v>
      </c>
      <c r="AJ29" s="309">
        <v>2</v>
      </c>
      <c r="AK29" s="308"/>
      <c r="AL29" s="308"/>
      <c r="AM29" s="308"/>
      <c r="AN29" s="326"/>
      <c r="AO29" s="308"/>
      <c r="AP29" s="308"/>
    </row>
    <row r="30" spans="1:42" ht="26.1" customHeight="1" x14ac:dyDescent="0.2">
      <c r="A30" s="305">
        <v>25</v>
      </c>
      <c r="B30" s="306" t="s">
        <v>584</v>
      </c>
      <c r="C30" s="274" t="s">
        <v>585</v>
      </c>
      <c r="D30" s="349">
        <f t="shared" si="2"/>
        <v>30</v>
      </c>
      <c r="E30" s="349">
        <f t="shared" si="1"/>
        <v>2</v>
      </c>
      <c r="F30" s="152" t="s">
        <v>64</v>
      </c>
      <c r="G30" s="83"/>
      <c r="H30" s="83"/>
      <c r="I30" s="83"/>
      <c r="J30" s="307"/>
      <c r="K30" s="83"/>
      <c r="L30" s="83"/>
      <c r="M30" s="308"/>
      <c r="N30" s="308"/>
      <c r="O30" s="308"/>
      <c r="P30" s="308"/>
      <c r="Q30" s="308"/>
      <c r="R30" s="312"/>
      <c r="S30" s="307"/>
      <c r="T30" s="307"/>
      <c r="U30" s="307"/>
      <c r="V30" s="307"/>
      <c r="W30" s="307"/>
      <c r="X30" s="307"/>
      <c r="Y30" s="308"/>
      <c r="Z30" s="308"/>
      <c r="AA30" s="308"/>
      <c r="AB30" s="308"/>
      <c r="AC30" s="308"/>
      <c r="AD30" s="308"/>
      <c r="AE30" s="309"/>
      <c r="AF30" s="309"/>
      <c r="AG30" s="309">
        <v>30</v>
      </c>
      <c r="AH30" s="309"/>
      <c r="AI30" s="309" t="s">
        <v>64</v>
      </c>
      <c r="AJ30" s="309">
        <v>2</v>
      </c>
      <c r="AK30" s="310"/>
      <c r="AL30" s="310"/>
      <c r="AM30" s="310"/>
      <c r="AN30" s="310"/>
      <c r="AO30" s="310"/>
      <c r="AP30" s="310"/>
    </row>
    <row r="31" spans="1:42" ht="26.1" customHeight="1" x14ac:dyDescent="0.2">
      <c r="A31" s="305">
        <v>26</v>
      </c>
      <c r="B31" s="306" t="s">
        <v>564</v>
      </c>
      <c r="C31" s="274" t="s">
        <v>586</v>
      </c>
      <c r="D31" s="349">
        <f t="shared" si="2"/>
        <v>15</v>
      </c>
      <c r="E31" s="349">
        <v>2</v>
      </c>
      <c r="F31" s="316" t="s">
        <v>64</v>
      </c>
      <c r="G31" s="83"/>
      <c r="H31" s="83"/>
      <c r="I31" s="83"/>
      <c r="J31" s="307"/>
      <c r="K31" s="83"/>
      <c r="L31" s="83"/>
      <c r="M31" s="308"/>
      <c r="N31" s="308"/>
      <c r="O31" s="308"/>
      <c r="P31" s="308"/>
      <c r="Q31" s="308"/>
      <c r="R31" s="312"/>
      <c r="S31" s="307"/>
      <c r="T31" s="307"/>
      <c r="U31" s="307"/>
      <c r="V31" s="307"/>
      <c r="W31" s="307"/>
      <c r="X31" s="307"/>
      <c r="Y31" s="308"/>
      <c r="Z31" s="308"/>
      <c r="AA31" s="308"/>
      <c r="AB31" s="308"/>
      <c r="AC31" s="308"/>
      <c r="AD31" s="308"/>
      <c r="AE31" s="309"/>
      <c r="AF31" s="309"/>
      <c r="AG31" s="309"/>
      <c r="AH31" s="309"/>
      <c r="AI31" s="309"/>
      <c r="AJ31" s="309"/>
      <c r="AK31" s="310">
        <v>15</v>
      </c>
      <c r="AL31" s="310"/>
      <c r="AM31" s="310"/>
      <c r="AN31" s="310"/>
      <c r="AO31" s="310" t="s">
        <v>64</v>
      </c>
      <c r="AP31" s="310">
        <v>2</v>
      </c>
    </row>
    <row r="32" spans="1:42" ht="33" customHeight="1" x14ac:dyDescent="0.2">
      <c r="A32" s="305">
        <v>27</v>
      </c>
      <c r="B32" s="306" t="s">
        <v>587</v>
      </c>
      <c r="C32" s="274" t="s">
        <v>112</v>
      </c>
      <c r="D32" s="349">
        <f t="shared" si="2"/>
        <v>30</v>
      </c>
      <c r="E32" s="349">
        <v>3</v>
      </c>
      <c r="F32" s="316" t="s">
        <v>64</v>
      </c>
      <c r="G32" s="83"/>
      <c r="H32" s="83"/>
      <c r="I32" s="83"/>
      <c r="J32" s="307"/>
      <c r="K32" s="83"/>
      <c r="L32" s="83"/>
      <c r="M32" s="308"/>
      <c r="N32" s="308"/>
      <c r="O32" s="308"/>
      <c r="P32" s="308"/>
      <c r="Q32" s="308"/>
      <c r="R32" s="312"/>
      <c r="S32" s="307"/>
      <c r="T32" s="307"/>
      <c r="U32" s="307"/>
      <c r="V32" s="307"/>
      <c r="W32" s="307"/>
      <c r="X32" s="307"/>
      <c r="Y32" s="308"/>
      <c r="Z32" s="308"/>
      <c r="AA32" s="308"/>
      <c r="AB32" s="308"/>
      <c r="AC32" s="308"/>
      <c r="AD32" s="308"/>
      <c r="AE32" s="309"/>
      <c r="AF32" s="309"/>
      <c r="AG32" s="309"/>
      <c r="AH32" s="309"/>
      <c r="AI32" s="309"/>
      <c r="AJ32" s="309"/>
      <c r="AK32" s="310"/>
      <c r="AL32" s="310">
        <v>30</v>
      </c>
      <c r="AM32" s="310" t="s">
        <v>73</v>
      </c>
      <c r="AN32" s="310"/>
      <c r="AO32" s="310" t="s">
        <v>64</v>
      </c>
      <c r="AP32" s="310">
        <v>3</v>
      </c>
    </row>
    <row r="33" spans="1:42" ht="33" customHeight="1" x14ac:dyDescent="0.2">
      <c r="A33" s="305">
        <v>28</v>
      </c>
      <c r="B33" s="306" t="s">
        <v>588</v>
      </c>
      <c r="C33" s="274" t="s">
        <v>589</v>
      </c>
      <c r="D33" s="349">
        <f>SUM(G33:J33, M33:P33, S33:V33,Y33:AB33,AE33:AH33,AK33:AO33)</f>
        <v>45</v>
      </c>
      <c r="E33" s="349">
        <f t="shared" si="1"/>
        <v>4</v>
      </c>
      <c r="F33" s="152" t="s">
        <v>282</v>
      </c>
      <c r="G33" s="83"/>
      <c r="H33" s="83"/>
      <c r="I33" s="83"/>
      <c r="J33" s="307"/>
      <c r="K33" s="83"/>
      <c r="L33" s="83"/>
      <c r="M33" s="308"/>
      <c r="N33" s="308"/>
      <c r="O33" s="308"/>
      <c r="P33" s="308"/>
      <c r="Q33" s="308"/>
      <c r="R33" s="312"/>
      <c r="S33" s="307"/>
      <c r="T33" s="307"/>
      <c r="U33" s="307"/>
      <c r="V33" s="307"/>
      <c r="W33" s="307"/>
      <c r="X33" s="307"/>
      <c r="Y33" s="308"/>
      <c r="Z33" s="308"/>
      <c r="AA33" s="308"/>
      <c r="AB33" s="308"/>
      <c r="AC33" s="308"/>
      <c r="AD33" s="308"/>
      <c r="AE33" s="309"/>
      <c r="AF33" s="309"/>
      <c r="AG33" s="309"/>
      <c r="AH33" s="309"/>
      <c r="AI33" s="309"/>
      <c r="AJ33" s="309"/>
      <c r="AK33" s="310">
        <v>15</v>
      </c>
      <c r="AL33" s="310">
        <v>30</v>
      </c>
      <c r="AM33" s="310" t="s">
        <v>73</v>
      </c>
      <c r="AN33" s="310"/>
      <c r="AO33" s="310" t="s">
        <v>282</v>
      </c>
      <c r="AP33" s="310">
        <v>4</v>
      </c>
    </row>
    <row r="34" spans="1:42" ht="26.1" customHeight="1" x14ac:dyDescent="0.2">
      <c r="A34" s="305">
        <v>29</v>
      </c>
      <c r="B34" s="306" t="s">
        <v>590</v>
      </c>
      <c r="C34" s="274" t="s">
        <v>591</v>
      </c>
      <c r="D34" s="349">
        <f>SUM(G34:J34, M34:P34, S34:V34,Y34:AB34,AE34:AH34,AK34:AO34)</f>
        <v>15</v>
      </c>
      <c r="E34" s="349">
        <f t="shared" si="1"/>
        <v>2</v>
      </c>
      <c r="F34" s="152" t="s">
        <v>64</v>
      </c>
      <c r="G34" s="83"/>
      <c r="H34" s="83"/>
      <c r="I34" s="83"/>
      <c r="J34" s="307"/>
      <c r="K34" s="83"/>
      <c r="L34" s="83"/>
      <c r="M34" s="308"/>
      <c r="N34" s="308"/>
      <c r="O34" s="308"/>
      <c r="P34" s="308"/>
      <c r="Q34" s="308"/>
      <c r="R34" s="312"/>
      <c r="S34" s="307"/>
      <c r="T34" s="307"/>
      <c r="U34" s="307"/>
      <c r="V34" s="307"/>
      <c r="W34" s="307"/>
      <c r="X34" s="307"/>
      <c r="Y34" s="308"/>
      <c r="Z34" s="308"/>
      <c r="AA34" s="308"/>
      <c r="AB34" s="308"/>
      <c r="AC34" s="308"/>
      <c r="AD34" s="308"/>
      <c r="AE34" s="309"/>
      <c r="AF34" s="309"/>
      <c r="AG34" s="309"/>
      <c r="AH34" s="309"/>
      <c r="AI34" s="309"/>
      <c r="AJ34" s="309"/>
      <c r="AK34" s="310"/>
      <c r="AL34" s="310" t="s">
        <v>73</v>
      </c>
      <c r="AM34" s="310">
        <v>15</v>
      </c>
      <c r="AN34" s="310"/>
      <c r="AO34" s="310" t="s">
        <v>387</v>
      </c>
      <c r="AP34" s="310">
        <v>2</v>
      </c>
    </row>
    <row r="35" spans="1:42" ht="26.1" customHeight="1" x14ac:dyDescent="0.2">
      <c r="A35" s="305">
        <v>30</v>
      </c>
      <c r="B35" s="306" t="s">
        <v>592</v>
      </c>
      <c r="C35" s="274" t="s">
        <v>593</v>
      </c>
      <c r="D35" s="349">
        <f>SUM(G35:J35, M35:P35, S35:V35,Y35:AB35,AE35:AH35,AK35:AO35)</f>
        <v>15</v>
      </c>
      <c r="E35" s="349">
        <f t="shared" si="1"/>
        <v>2</v>
      </c>
      <c r="F35" s="152" t="s">
        <v>64</v>
      </c>
      <c r="G35" s="83"/>
      <c r="H35" s="83"/>
      <c r="I35" s="83"/>
      <c r="J35" s="307"/>
      <c r="K35" s="83"/>
      <c r="L35" s="83"/>
      <c r="M35" s="308"/>
      <c r="N35" s="308"/>
      <c r="O35" s="308"/>
      <c r="P35" s="308"/>
      <c r="Q35" s="308"/>
      <c r="R35" s="312"/>
      <c r="S35" s="307"/>
      <c r="T35" s="307"/>
      <c r="U35" s="307"/>
      <c r="V35" s="307"/>
      <c r="W35" s="307"/>
      <c r="X35" s="307"/>
      <c r="Y35" s="308"/>
      <c r="Z35" s="308"/>
      <c r="AA35" s="308"/>
      <c r="AB35" s="308"/>
      <c r="AC35" s="308"/>
      <c r="AD35" s="308"/>
      <c r="AE35" s="309"/>
      <c r="AF35" s="309"/>
      <c r="AG35" s="309"/>
      <c r="AH35" s="309"/>
      <c r="AI35" s="309"/>
      <c r="AJ35" s="309"/>
      <c r="AK35" s="310"/>
      <c r="AL35" s="310"/>
      <c r="AM35" s="310">
        <v>15</v>
      </c>
      <c r="AN35" s="310"/>
      <c r="AO35" s="310" t="s">
        <v>64</v>
      </c>
      <c r="AP35" s="310">
        <v>2</v>
      </c>
    </row>
    <row r="36" spans="1:42" ht="20.100000000000001" customHeight="1" x14ac:dyDescent="0.2">
      <c r="A36" s="305">
        <v>31</v>
      </c>
      <c r="B36" s="306" t="s">
        <v>594</v>
      </c>
      <c r="C36" s="274" t="s">
        <v>595</v>
      </c>
      <c r="D36" s="349">
        <f>SUM(G36:J36, M36:P36, S36:V36,Y36:AB36,AE36:AH36,AK36:AO36)</f>
        <v>15</v>
      </c>
      <c r="E36" s="349">
        <f t="shared" si="1"/>
        <v>2</v>
      </c>
      <c r="F36" s="152" t="s">
        <v>64</v>
      </c>
      <c r="G36" s="83"/>
      <c r="H36" s="83"/>
      <c r="I36" s="83"/>
      <c r="J36" s="307"/>
      <c r="K36" s="83"/>
      <c r="L36" s="83"/>
      <c r="M36" s="308"/>
      <c r="N36" s="308"/>
      <c r="O36" s="308"/>
      <c r="P36" s="308"/>
      <c r="Q36" s="308"/>
      <c r="R36" s="312"/>
      <c r="S36" s="307"/>
      <c r="T36" s="307"/>
      <c r="U36" s="307"/>
      <c r="V36" s="307"/>
      <c r="W36" s="307"/>
      <c r="X36" s="307"/>
      <c r="Y36" s="308"/>
      <c r="Z36" s="308"/>
      <c r="AA36" s="308"/>
      <c r="AB36" s="308"/>
      <c r="AC36" s="308"/>
      <c r="AD36" s="308"/>
      <c r="AE36" s="309"/>
      <c r="AF36" s="309"/>
      <c r="AG36" s="309"/>
      <c r="AH36" s="309"/>
      <c r="AI36" s="309"/>
      <c r="AJ36" s="309"/>
      <c r="AK36" s="310"/>
      <c r="AL36" s="310"/>
      <c r="AM36" s="310">
        <v>15</v>
      </c>
      <c r="AN36" s="310"/>
      <c r="AO36" s="310" t="s">
        <v>64</v>
      </c>
      <c r="AP36" s="310">
        <v>2</v>
      </c>
    </row>
    <row r="37" spans="1:42" ht="20.100000000000001" customHeight="1" x14ac:dyDescent="0.2">
      <c r="A37" s="515" t="s">
        <v>515</v>
      </c>
      <c r="B37" s="516"/>
      <c r="C37" s="517"/>
      <c r="D37" s="349">
        <f>SUM(D6:D36)</f>
        <v>945</v>
      </c>
      <c r="E37" s="349">
        <f>SUM(E6:E36)</f>
        <v>81</v>
      </c>
      <c r="F37" s="152"/>
      <c r="G37" s="83">
        <f>SUM(G6:G36)</f>
        <v>15</v>
      </c>
      <c r="H37" s="83">
        <f>SUM(H6:H36)</f>
        <v>15</v>
      </c>
      <c r="I37" s="83">
        <f>SUM(I6:I36)</f>
        <v>30</v>
      </c>
      <c r="J37" s="307">
        <f>SUM(J6:J36)</f>
        <v>0</v>
      </c>
      <c r="K37" s="83" t="s">
        <v>127</v>
      </c>
      <c r="L37" s="83">
        <f>SUM(L6:L36)</f>
        <v>6</v>
      </c>
      <c r="M37" s="308">
        <f>SUM(M6:M36)</f>
        <v>60</v>
      </c>
      <c r="N37" s="308">
        <f>SUM(N6:N36)</f>
        <v>60</v>
      </c>
      <c r="O37" s="308">
        <f>SUM(O6:O36)</f>
        <v>0</v>
      </c>
      <c r="P37" s="308">
        <f>SUM(P6:P36)</f>
        <v>0</v>
      </c>
      <c r="Q37" s="308" t="s">
        <v>127</v>
      </c>
      <c r="R37" s="312">
        <f>SUM(R6:R36)</f>
        <v>12</v>
      </c>
      <c r="S37" s="307">
        <f>SUM(S6:S36)</f>
        <v>45</v>
      </c>
      <c r="T37" s="307">
        <f>SUM(T6:T36)</f>
        <v>60</v>
      </c>
      <c r="U37" s="307">
        <f>SUM(U6:U36)</f>
        <v>30</v>
      </c>
      <c r="V37" s="307">
        <f>SUM(V6:V36)</f>
        <v>0</v>
      </c>
      <c r="W37" s="307" t="s">
        <v>127</v>
      </c>
      <c r="X37" s="307">
        <v>12</v>
      </c>
      <c r="Y37" s="308">
        <f>SUM(Y6:Y36)</f>
        <v>30</v>
      </c>
      <c r="Z37" s="308">
        <f>SUM(Z6:Z36)</f>
        <v>75</v>
      </c>
      <c r="AA37" s="308">
        <f>SUM(AA6:AA36)</f>
        <v>150</v>
      </c>
      <c r="AB37" s="308">
        <f>SUM(AB6:AB36)</f>
        <v>0</v>
      </c>
      <c r="AC37" s="308" t="s">
        <v>127</v>
      </c>
      <c r="AD37" s="308">
        <f>SUM(AD6:AD36)</f>
        <v>19</v>
      </c>
      <c r="AE37" s="309">
        <f>SUM(AE6:AE36)</f>
        <v>30</v>
      </c>
      <c r="AF37" s="309">
        <f>SUM(AF6:AF36)</f>
        <v>60</v>
      </c>
      <c r="AG37" s="309">
        <f>SUM(AG6:AG36)</f>
        <v>150</v>
      </c>
      <c r="AH37" s="309">
        <f>SUM(AH6:AH36)</f>
        <v>0</v>
      </c>
      <c r="AI37" s="309" t="s">
        <v>127</v>
      </c>
      <c r="AJ37" s="309">
        <v>17</v>
      </c>
      <c r="AK37" s="310">
        <f>SUM(AK6:AK36)</f>
        <v>30</v>
      </c>
      <c r="AL37" s="310">
        <f>SUM(AL6:AL36)</f>
        <v>60</v>
      </c>
      <c r="AM37" s="310">
        <f>SUM(AM6:AM36)</f>
        <v>45</v>
      </c>
      <c r="AN37" s="310">
        <f>SUM(AN6:AN36)</f>
        <v>0</v>
      </c>
      <c r="AO37" s="310" t="s">
        <v>127</v>
      </c>
      <c r="AP37" s="310">
        <f>SUM(AP6:AP36)</f>
        <v>15</v>
      </c>
    </row>
    <row r="38" spans="1:42" ht="13.5" thickBot="1" x14ac:dyDescent="0.25">
      <c r="A38" s="518"/>
      <c r="B38" s="519"/>
      <c r="C38" s="520"/>
      <c r="D38" s="351"/>
      <c r="E38" s="351"/>
      <c r="F38" s="333"/>
      <c r="G38" s="334">
        <f>SUM(G37:J37)</f>
        <v>60</v>
      </c>
      <c r="H38" s="334"/>
      <c r="I38" s="334"/>
      <c r="J38" s="335"/>
      <c r="K38" s="334"/>
      <c r="L38" s="334"/>
      <c r="M38" s="336">
        <f>SUM(M37:P37)</f>
        <v>120</v>
      </c>
      <c r="N38" s="336"/>
      <c r="O38" s="336"/>
      <c r="P38" s="336"/>
      <c r="Q38" s="336"/>
      <c r="R38" s="336"/>
      <c r="S38" s="335">
        <f>SUM(S37:V37)</f>
        <v>135</v>
      </c>
      <c r="T38" s="335"/>
      <c r="U38" s="335"/>
      <c r="V38" s="335"/>
      <c r="W38" s="335"/>
      <c r="X38" s="335"/>
      <c r="Y38" s="336">
        <f>SUM(Y37:AB37)</f>
        <v>255</v>
      </c>
      <c r="Z38" s="336"/>
      <c r="AA38" s="336"/>
      <c r="AB38" s="336"/>
      <c r="AC38" s="336"/>
      <c r="AD38" s="336"/>
      <c r="AE38" s="337">
        <f>SUM(AE37:AH37)</f>
        <v>240</v>
      </c>
      <c r="AF38" s="337"/>
      <c r="AG38" s="337"/>
      <c r="AH38" s="337"/>
      <c r="AI38" s="337"/>
      <c r="AJ38" s="337"/>
      <c r="AK38" s="338">
        <f>SUM(AK37:AN37)</f>
        <v>135</v>
      </c>
      <c r="AL38" s="338"/>
      <c r="AM38" s="338"/>
      <c r="AN38" s="338"/>
      <c r="AO38" s="338"/>
      <c r="AP38" s="338"/>
    </row>
    <row r="39" spans="1:42" ht="19.5" customHeight="1" x14ac:dyDescent="0.2">
      <c r="C39" s="327" t="s">
        <v>145</v>
      </c>
      <c r="D39" s="375" t="s">
        <v>596</v>
      </c>
      <c r="F39" s="328"/>
      <c r="G39" s="59"/>
      <c r="H39" s="59"/>
      <c r="I39" s="59"/>
      <c r="J39" s="59"/>
      <c r="M39" s="59"/>
      <c r="N39" s="59"/>
      <c r="O39" s="59"/>
      <c r="P39" s="59"/>
      <c r="S39" s="59"/>
      <c r="T39" s="59"/>
      <c r="U39" s="59"/>
      <c r="V39" s="59"/>
      <c r="Y39" s="59"/>
      <c r="Z39" s="59"/>
      <c r="AA39" s="59"/>
      <c r="AB39" s="59"/>
      <c r="AE39" s="59"/>
      <c r="AF39" s="59"/>
      <c r="AG39" s="59"/>
      <c r="AH39" s="59"/>
      <c r="AK39" s="59"/>
      <c r="AL39" s="59"/>
      <c r="AM39" s="59"/>
      <c r="AN39" s="59"/>
    </row>
    <row r="40" spans="1:42" ht="19.5" customHeight="1" x14ac:dyDescent="0.2">
      <c r="C40" s="327" t="s">
        <v>597</v>
      </c>
      <c r="D40" s="375" t="s">
        <v>598</v>
      </c>
      <c r="G40" s="59"/>
      <c r="H40" s="59"/>
      <c r="I40" s="59"/>
      <c r="J40" s="59"/>
      <c r="M40" s="59"/>
      <c r="N40" s="59"/>
      <c r="O40" s="59"/>
      <c r="P40" s="59"/>
      <c r="S40" s="59"/>
      <c r="T40" s="59"/>
      <c r="U40" s="59"/>
      <c r="V40" s="59"/>
      <c r="Y40" s="59"/>
      <c r="Z40" s="59"/>
      <c r="AA40" s="59"/>
      <c r="AB40" s="59"/>
      <c r="AE40" s="59"/>
      <c r="AF40" s="59"/>
      <c r="AG40" s="59"/>
      <c r="AH40" s="59"/>
      <c r="AK40" s="59"/>
      <c r="AL40" s="59"/>
      <c r="AM40" s="59"/>
      <c r="AN40" s="59"/>
    </row>
    <row r="41" spans="1:42" ht="19.5" customHeight="1" x14ac:dyDescent="0.2">
      <c r="B41" s="329" t="s">
        <v>266</v>
      </c>
      <c r="C41" s="329"/>
      <c r="D41" s="297"/>
      <c r="E41" s="329"/>
      <c r="F41" s="329"/>
      <c r="G41" s="329"/>
      <c r="H41" s="329"/>
      <c r="I41" s="329"/>
      <c r="J41" s="329"/>
      <c r="K41" s="329"/>
      <c r="L41" s="329"/>
      <c r="M41" s="329"/>
      <c r="N41" s="329"/>
      <c r="O41" s="329"/>
      <c r="P41" s="329"/>
      <c r="Q41" s="329"/>
      <c r="R41" s="297"/>
      <c r="S41" s="329"/>
      <c r="U41" s="329"/>
      <c r="V41" s="329"/>
      <c r="W41" s="329" t="s">
        <v>269</v>
      </c>
      <c r="X41" s="329"/>
      <c r="Z41" s="297"/>
      <c r="AA41" s="59"/>
      <c r="AB41" s="329"/>
      <c r="AE41" s="59"/>
      <c r="AF41" s="59"/>
      <c r="AG41" s="59"/>
      <c r="AH41" s="59"/>
      <c r="AK41" s="59"/>
      <c r="AL41" s="59"/>
      <c r="AM41" s="59"/>
      <c r="AN41" s="59"/>
    </row>
    <row r="42" spans="1:42" ht="12.75" x14ac:dyDescent="0.2">
      <c r="B42" s="329"/>
      <c r="C42" s="329"/>
      <c r="D42" s="297"/>
      <c r="E42" s="329"/>
      <c r="F42" s="329"/>
      <c r="G42" s="329"/>
      <c r="H42" s="329"/>
      <c r="I42" s="329"/>
      <c r="J42" s="329"/>
      <c r="K42" s="329"/>
      <c r="L42" s="329"/>
      <c r="M42" s="329"/>
      <c r="N42" s="329"/>
      <c r="O42" s="329"/>
      <c r="P42" s="329"/>
      <c r="Q42" s="329"/>
      <c r="R42" s="297"/>
      <c r="S42" s="329"/>
      <c r="U42" s="329"/>
      <c r="V42" s="329"/>
      <c r="W42" s="329" t="s">
        <v>268</v>
      </c>
      <c r="X42" s="329"/>
      <c r="Z42" s="297"/>
      <c r="AA42" s="59"/>
      <c r="AB42" s="329"/>
      <c r="AE42" s="59"/>
      <c r="AF42" s="59"/>
      <c r="AG42" s="59"/>
      <c r="AH42" s="59"/>
      <c r="AK42" s="59"/>
      <c r="AL42" s="59"/>
      <c r="AM42" s="59"/>
      <c r="AN42" s="59"/>
    </row>
    <row r="43" spans="1:42" ht="12.75" x14ac:dyDescent="0.2">
      <c r="B43" s="329"/>
      <c r="C43" s="329"/>
      <c r="D43" s="297"/>
      <c r="E43" s="329"/>
      <c r="F43" s="329"/>
      <c r="G43" s="329"/>
      <c r="H43" s="329"/>
      <c r="I43" s="329"/>
      <c r="J43" s="329"/>
      <c r="K43" s="329"/>
      <c r="L43" s="329"/>
      <c r="M43" s="329"/>
      <c r="N43" s="329"/>
      <c r="O43" s="329"/>
      <c r="P43" s="329"/>
      <c r="Q43" s="329"/>
      <c r="R43" s="297"/>
      <c r="S43" s="329"/>
      <c r="U43" s="329"/>
      <c r="V43" s="329"/>
      <c r="W43" s="330" t="s">
        <v>599</v>
      </c>
      <c r="X43" s="329"/>
      <c r="Z43" s="297"/>
      <c r="AA43" s="59"/>
      <c r="AB43" s="329"/>
      <c r="AE43" s="59"/>
      <c r="AF43" s="59"/>
      <c r="AG43" s="59"/>
      <c r="AH43" s="59"/>
      <c r="AK43" s="59"/>
      <c r="AL43" s="59"/>
      <c r="AM43" s="59"/>
      <c r="AN43" s="59"/>
    </row>
    <row r="44" spans="1:42" ht="12.75" x14ac:dyDescent="0.2">
      <c r="B44" s="331"/>
      <c r="C44" s="331"/>
      <c r="D44" s="331"/>
      <c r="E44" s="331"/>
      <c r="F44" s="331"/>
      <c r="G44" s="331"/>
      <c r="H44" s="331"/>
      <c r="I44" s="331"/>
      <c r="J44" s="331"/>
      <c r="K44" s="332"/>
      <c r="L44" s="332"/>
      <c r="M44" s="332"/>
      <c r="N44" s="332"/>
      <c r="O44" s="332"/>
      <c r="P44" s="332"/>
      <c r="Q44" s="332"/>
      <c r="R44" s="332"/>
      <c r="S44" s="332"/>
      <c r="U44" s="332"/>
      <c r="V44" s="332"/>
      <c r="W44" s="332"/>
      <c r="X44" s="332"/>
      <c r="Z44" s="332"/>
      <c r="AB44" s="332"/>
    </row>
    <row r="45" spans="1:42" ht="12.75" x14ac:dyDescent="0.2">
      <c r="B45" s="331"/>
      <c r="C45" s="331"/>
      <c r="D45" s="331"/>
      <c r="E45" s="331"/>
      <c r="F45" s="331"/>
      <c r="G45" s="331"/>
      <c r="H45" s="331"/>
      <c r="I45" s="331"/>
      <c r="J45" s="331"/>
      <c r="K45" s="332"/>
      <c r="L45" s="332"/>
      <c r="M45" s="332"/>
      <c r="N45" s="332"/>
      <c r="O45" s="332"/>
      <c r="P45" s="332"/>
      <c r="Q45" s="332"/>
      <c r="R45" s="332"/>
      <c r="S45" s="332"/>
      <c r="U45" s="332"/>
      <c r="V45" s="332"/>
      <c r="W45" s="332"/>
      <c r="X45" s="332"/>
      <c r="Z45" s="332"/>
      <c r="AB45" s="332"/>
    </row>
    <row r="46" spans="1:42" ht="12.75" x14ac:dyDescent="0.2">
      <c r="B46" s="297"/>
      <c r="C46" s="297"/>
      <c r="D46" s="297"/>
      <c r="E46" s="297"/>
      <c r="F46" s="297"/>
      <c r="G46" s="297"/>
      <c r="H46" s="297"/>
      <c r="I46" s="297"/>
      <c r="J46" s="297"/>
      <c r="L46" s="297"/>
      <c r="M46" s="297"/>
      <c r="N46" s="297"/>
      <c r="O46" s="297"/>
      <c r="P46" s="297"/>
      <c r="Q46" s="297"/>
      <c r="R46" s="297"/>
      <c r="S46" s="297"/>
      <c r="U46" s="297"/>
      <c r="V46" s="297"/>
      <c r="W46" s="297"/>
      <c r="X46" s="297"/>
      <c r="Z46" s="297"/>
      <c r="AB46" s="329"/>
    </row>
    <row r="47" spans="1:42" ht="12.75" x14ac:dyDescent="0.2">
      <c r="B47" s="297"/>
      <c r="C47" s="297"/>
      <c r="D47" s="297"/>
      <c r="E47" s="297"/>
      <c r="F47" s="297"/>
      <c r="G47" s="297"/>
      <c r="H47" s="297"/>
      <c r="I47" s="297"/>
      <c r="J47" s="297"/>
      <c r="L47" s="297"/>
      <c r="M47" s="297"/>
      <c r="N47" s="297"/>
      <c r="O47" s="297"/>
      <c r="P47" s="297"/>
      <c r="Q47" s="297"/>
      <c r="R47" s="297"/>
      <c r="S47" s="297"/>
      <c r="U47" s="297"/>
      <c r="V47" s="297"/>
      <c r="W47" s="297"/>
      <c r="X47" s="297"/>
      <c r="Y47" s="297"/>
      <c r="Z47" s="297"/>
      <c r="AB47" s="329"/>
    </row>
    <row r="48" spans="1:42" ht="12.75" x14ac:dyDescent="0.2">
      <c r="B48" s="297"/>
      <c r="C48" s="297"/>
      <c r="D48" s="297"/>
      <c r="E48" s="297"/>
      <c r="F48" s="297"/>
      <c r="G48" s="297"/>
      <c r="H48" s="297"/>
      <c r="I48" s="297"/>
      <c r="J48" s="297"/>
      <c r="L48" s="297"/>
      <c r="M48" s="297"/>
      <c r="N48" s="297"/>
      <c r="O48" s="297"/>
      <c r="P48" s="297"/>
      <c r="Q48" s="297"/>
      <c r="R48" s="297"/>
      <c r="S48" s="297"/>
      <c r="U48" s="297"/>
      <c r="V48" s="297"/>
      <c r="W48" s="297"/>
      <c r="X48" s="297"/>
      <c r="Y48" s="297"/>
      <c r="Z48" s="297"/>
      <c r="AB48" s="329"/>
    </row>
    <row r="54" spans="1:1" x14ac:dyDescent="0.2">
      <c r="A54" s="56"/>
    </row>
  </sheetData>
  <mergeCells count="33">
    <mergeCell ref="M3:R3"/>
    <mergeCell ref="M4:P4"/>
    <mergeCell ref="S3:X3"/>
    <mergeCell ref="Y3:AD3"/>
    <mergeCell ref="W4:W5"/>
    <mergeCell ref="L4:L5"/>
    <mergeCell ref="AD4:AD5"/>
    <mergeCell ref="AK4:AN4"/>
    <mergeCell ref="A37:C38"/>
    <mergeCell ref="AE4:AH4"/>
    <mergeCell ref="AI4:AI5"/>
    <mergeCell ref="AJ4:AJ5"/>
    <mergeCell ref="Q4:Q5"/>
    <mergeCell ref="R4:R5"/>
    <mergeCell ref="G4:J4"/>
    <mergeCell ref="K4:K5"/>
    <mergeCell ref="AC4:AC5"/>
    <mergeCell ref="AK3:AP3"/>
    <mergeCell ref="A1:AP1"/>
    <mergeCell ref="A2:B2"/>
    <mergeCell ref="A3:A5"/>
    <mergeCell ref="B3:B5"/>
    <mergeCell ref="C3:C5"/>
    <mergeCell ref="AE3:AJ3"/>
    <mergeCell ref="X4:X5"/>
    <mergeCell ref="Y4:AB4"/>
    <mergeCell ref="D3:D5"/>
    <mergeCell ref="E3:E5"/>
    <mergeCell ref="F3:F5"/>
    <mergeCell ref="G3:L3"/>
    <mergeCell ref="AO4:AO5"/>
    <mergeCell ref="AP4:AP5"/>
    <mergeCell ref="S4:V4"/>
  </mergeCells>
  <phoneticPr fontId="55" type="noConversion"/>
  <conditionalFormatting sqref="E24:E36 E8:E22">
    <cfRule type="cellIs" priority="9" stopIfTrue="1" operator="notEqual">
      <formula>C10</formula>
    </cfRule>
  </conditionalFormatting>
  <conditionalFormatting sqref="E6:E22">
    <cfRule type="cellIs" priority="8" stopIfTrue="1" operator="notEqual">
      <formula>C6</formula>
    </cfRule>
  </conditionalFormatting>
  <conditionalFormatting sqref="E6">
    <cfRule type="cellIs" priority="7" stopIfTrue="1" operator="notEqual">
      <formula>C9</formula>
    </cfRule>
  </conditionalFormatting>
  <conditionalFormatting sqref="E7">
    <cfRule type="cellIs" priority="6" stopIfTrue="1" operator="notEqual">
      <formula>C38</formula>
    </cfRule>
  </conditionalFormatting>
  <conditionalFormatting sqref="E24:E36">
    <cfRule type="cellIs" priority="5" stopIfTrue="1" operator="notEqual">
      <formula>C24</formula>
    </cfRule>
  </conditionalFormatting>
  <conditionalFormatting sqref="E23">
    <cfRule type="cellIs" priority="4" stopIfTrue="1" operator="notEqual">
      <formula>C25</formula>
    </cfRule>
  </conditionalFormatting>
  <conditionalFormatting sqref="E23">
    <cfRule type="cellIs" priority="3" stopIfTrue="1" operator="notEqual">
      <formula>C23</formula>
    </cfRule>
  </conditionalFormatting>
  <conditionalFormatting sqref="E37:E38">
    <cfRule type="cellIs" priority="2" stopIfTrue="1" operator="notEqual">
      <formula>C39</formula>
    </cfRule>
  </conditionalFormatting>
  <conditionalFormatting sqref="E37:E38">
    <cfRule type="cellIs" priority="1" stopIfTrue="1" operator="notEqual">
      <formula>C37</formula>
    </cfRule>
  </conditionalFormatting>
  <printOptions horizontalCentered="1"/>
  <pageMargins left="0.39370078740157483" right="0.39370078740157483" top="0.59055118110236227" bottom="0.59055118110236227" header="0.39370078740157483" footer="0.19685039370078741"/>
  <pageSetup paperSize="9" scale="50" firstPageNumber="5" fitToHeight="0" orientation="landscape" r:id="rId1"/>
  <headerFooter alignWithMargins="0">
    <oddHeader>&amp;L&amp;12Kierunek: PEDAGOGIKA&amp;C&amp;"Arial,Pogrubiony"&amp;12P L A N   S T U D I Ó W    S T A C J O N A R N Y C H&amp;R&amp;"Arial,Kursywa"&amp;12Rekrutacja w roku akademickim 2018/2019</oddHeader>
  </headerFooter>
  <ignoredErrors>
    <ignoredError sqref="D7:D3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S52"/>
  <sheetViews>
    <sheetView zoomScale="85" zoomScaleNormal="85" zoomScaleSheetLayoutView="68" zoomScalePageLayoutView="61" workbookViewId="0">
      <selection activeCell="F13" sqref="F13"/>
    </sheetView>
  </sheetViews>
  <sheetFormatPr defaultRowHeight="12.75" x14ac:dyDescent="0.2"/>
  <cols>
    <col min="1" max="1" width="4.140625" customWidth="1"/>
    <col min="2" max="2" width="21.7109375" customWidth="1"/>
    <col min="3" max="3" width="40.42578125" customWidth="1"/>
    <col min="4" max="5" width="5.85546875" customWidth="1"/>
    <col min="6" max="6" width="7.7109375" customWidth="1"/>
    <col min="7" max="10" width="4.42578125" customWidth="1"/>
    <col min="11" max="11" width="8" customWidth="1"/>
    <col min="12" max="12" width="4.5703125" customWidth="1"/>
    <col min="13" max="15" width="4.42578125" customWidth="1"/>
    <col min="16" max="16" width="5" customWidth="1"/>
    <col min="17" max="17" width="8" customWidth="1"/>
    <col min="18" max="18" width="4.5703125" customWidth="1"/>
    <col min="19" max="22" width="4.42578125" customWidth="1"/>
    <col min="23" max="23" width="8" customWidth="1"/>
    <col min="24" max="24" width="4.5703125" customWidth="1"/>
    <col min="25" max="27" width="4.42578125" customWidth="1"/>
    <col min="28" max="28" width="5" customWidth="1"/>
    <col min="29" max="29" width="8" customWidth="1"/>
    <col min="30" max="30" width="4.5703125" customWidth="1"/>
    <col min="31" max="33" width="4.42578125" customWidth="1"/>
    <col min="34" max="34" width="5.28515625" customWidth="1"/>
    <col min="35" max="35" width="8" customWidth="1"/>
    <col min="36" max="36" width="4.5703125" customWidth="1"/>
    <col min="37" max="39" width="4.42578125" customWidth="1"/>
    <col min="40" max="40" width="5.28515625" customWidth="1"/>
    <col min="41" max="41" width="8" customWidth="1"/>
    <col min="42" max="42" width="4.5703125" customWidth="1"/>
    <col min="43" max="43" width="7" customWidth="1"/>
    <col min="44" max="44" width="8.7109375" customWidth="1"/>
  </cols>
  <sheetData>
    <row r="1" spans="1:45" ht="16.5" thickBot="1" x14ac:dyDescent="0.3">
      <c r="A1" s="444" t="s">
        <v>366</v>
      </c>
      <c r="B1" s="444"/>
      <c r="C1" s="444"/>
      <c r="D1" s="444"/>
      <c r="E1" s="444"/>
      <c r="F1" s="444"/>
      <c r="G1" s="444"/>
      <c r="H1" s="444"/>
      <c r="I1" s="444"/>
      <c r="J1" s="444"/>
      <c r="K1" s="444"/>
      <c r="L1" s="444"/>
      <c r="M1" s="444"/>
      <c r="N1" s="444"/>
      <c r="O1" s="444"/>
      <c r="P1" s="444"/>
      <c r="Q1" s="444"/>
      <c r="R1" s="444" t="s">
        <v>335</v>
      </c>
      <c r="S1" s="444"/>
      <c r="T1" s="444"/>
      <c r="U1" s="444"/>
      <c r="V1" s="444"/>
      <c r="W1" s="444"/>
      <c r="X1" s="444"/>
      <c r="Y1" s="444"/>
      <c r="Z1" s="444"/>
      <c r="AA1" s="444"/>
      <c r="AB1" s="444"/>
      <c r="AC1" s="444"/>
      <c r="AD1" s="444"/>
      <c r="AE1" s="444"/>
      <c r="AF1" s="444"/>
      <c r="AG1" s="444"/>
      <c r="AH1" s="444"/>
      <c r="AI1" s="444"/>
      <c r="AJ1" s="444"/>
      <c r="AK1" s="444"/>
      <c r="AL1" s="444"/>
      <c r="AM1" s="444"/>
      <c r="AN1" s="444"/>
      <c r="AO1" s="444"/>
      <c r="AP1" s="444"/>
    </row>
    <row r="2" spans="1:45" ht="13.5" thickTop="1" x14ac:dyDescent="0.2">
      <c r="A2" s="445"/>
      <c r="B2" s="445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</row>
    <row r="3" spans="1:45" ht="20.100000000000001" customHeight="1" x14ac:dyDescent="0.2">
      <c r="A3" s="402" t="s">
        <v>0</v>
      </c>
      <c r="B3" s="404" t="s">
        <v>1</v>
      </c>
      <c r="C3" s="402" t="s">
        <v>2</v>
      </c>
      <c r="D3" s="407" t="s">
        <v>50</v>
      </c>
      <c r="E3" s="407" t="s">
        <v>3</v>
      </c>
      <c r="F3" s="402" t="s">
        <v>51</v>
      </c>
      <c r="G3" s="404" t="s">
        <v>53</v>
      </c>
      <c r="H3" s="404"/>
      <c r="I3" s="404"/>
      <c r="J3" s="404"/>
      <c r="K3" s="404"/>
      <c r="L3" s="404"/>
      <c r="M3" s="406" t="s">
        <v>54</v>
      </c>
      <c r="N3" s="406"/>
      <c r="O3" s="406"/>
      <c r="P3" s="406"/>
      <c r="Q3" s="406"/>
      <c r="R3" s="406"/>
      <c r="S3" s="404" t="s">
        <v>55</v>
      </c>
      <c r="T3" s="404"/>
      <c r="U3" s="404"/>
      <c r="V3" s="404"/>
      <c r="W3" s="404"/>
      <c r="X3" s="404"/>
      <c r="Y3" s="406" t="s">
        <v>56</v>
      </c>
      <c r="Z3" s="406"/>
      <c r="AA3" s="406"/>
      <c r="AB3" s="406"/>
      <c r="AC3" s="406"/>
      <c r="AD3" s="406"/>
      <c r="AE3" s="404" t="s">
        <v>57</v>
      </c>
      <c r="AF3" s="404"/>
      <c r="AG3" s="404"/>
      <c r="AH3" s="404"/>
      <c r="AI3" s="404"/>
      <c r="AJ3" s="404"/>
      <c r="AK3" s="406" t="s">
        <v>58</v>
      </c>
      <c r="AL3" s="406"/>
      <c r="AM3" s="406"/>
      <c r="AN3" s="406"/>
      <c r="AO3" s="406"/>
      <c r="AP3" s="406"/>
      <c r="AQ3" s="2"/>
    </row>
    <row r="4" spans="1:45" ht="20.100000000000001" customHeight="1" x14ac:dyDescent="0.2">
      <c r="A4" s="402"/>
      <c r="B4" s="404"/>
      <c r="C4" s="402"/>
      <c r="D4" s="407"/>
      <c r="E4" s="407"/>
      <c r="F4" s="402"/>
      <c r="G4" s="402" t="s">
        <v>52</v>
      </c>
      <c r="H4" s="402"/>
      <c r="I4" s="402"/>
      <c r="J4" s="402"/>
      <c r="K4" s="402" t="s">
        <v>51</v>
      </c>
      <c r="L4" s="407" t="s">
        <v>3</v>
      </c>
      <c r="M4" s="400" t="s">
        <v>52</v>
      </c>
      <c r="N4" s="400"/>
      <c r="O4" s="400"/>
      <c r="P4" s="400"/>
      <c r="Q4" s="400" t="s">
        <v>51</v>
      </c>
      <c r="R4" s="412" t="s">
        <v>3</v>
      </c>
      <c r="S4" s="402" t="s">
        <v>52</v>
      </c>
      <c r="T4" s="402"/>
      <c r="U4" s="402"/>
      <c r="V4" s="402"/>
      <c r="W4" s="402" t="s">
        <v>51</v>
      </c>
      <c r="X4" s="407" t="s">
        <v>3</v>
      </c>
      <c r="Y4" s="400" t="s">
        <v>52</v>
      </c>
      <c r="Z4" s="400"/>
      <c r="AA4" s="400"/>
      <c r="AB4" s="400"/>
      <c r="AC4" s="400" t="s">
        <v>51</v>
      </c>
      <c r="AD4" s="412" t="s">
        <v>3</v>
      </c>
      <c r="AE4" s="402" t="s">
        <v>52</v>
      </c>
      <c r="AF4" s="402"/>
      <c r="AG4" s="402"/>
      <c r="AH4" s="402"/>
      <c r="AI4" s="402" t="s">
        <v>51</v>
      </c>
      <c r="AJ4" s="407" t="s">
        <v>3</v>
      </c>
      <c r="AK4" s="400" t="s">
        <v>52</v>
      </c>
      <c r="AL4" s="400"/>
      <c r="AM4" s="400"/>
      <c r="AN4" s="400"/>
      <c r="AO4" s="400" t="s">
        <v>51</v>
      </c>
      <c r="AP4" s="412" t="s">
        <v>3</v>
      </c>
    </row>
    <row r="5" spans="1:45" ht="20.100000000000001" customHeight="1" x14ac:dyDescent="0.2">
      <c r="A5" s="403"/>
      <c r="B5" s="405"/>
      <c r="C5" s="403"/>
      <c r="D5" s="408"/>
      <c r="E5" s="408" t="s">
        <v>3</v>
      </c>
      <c r="F5" s="403" t="s">
        <v>51</v>
      </c>
      <c r="G5" s="126" t="s">
        <v>4</v>
      </c>
      <c r="H5" s="127" t="s">
        <v>5</v>
      </c>
      <c r="I5" s="127" t="s">
        <v>330</v>
      </c>
      <c r="J5" s="127" t="s">
        <v>329</v>
      </c>
      <c r="K5" s="403"/>
      <c r="L5" s="408"/>
      <c r="M5" s="128" t="s">
        <v>4</v>
      </c>
      <c r="N5" s="118" t="s">
        <v>5</v>
      </c>
      <c r="O5" s="118" t="s">
        <v>330</v>
      </c>
      <c r="P5" s="118" t="s">
        <v>329</v>
      </c>
      <c r="Q5" s="401"/>
      <c r="R5" s="413"/>
      <c r="S5" s="126" t="s">
        <v>4</v>
      </c>
      <c r="T5" s="127" t="s">
        <v>5</v>
      </c>
      <c r="U5" s="127" t="s">
        <v>330</v>
      </c>
      <c r="V5" s="127" t="s">
        <v>329</v>
      </c>
      <c r="W5" s="403"/>
      <c r="X5" s="408"/>
      <c r="Y5" s="128" t="s">
        <v>4</v>
      </c>
      <c r="Z5" s="118" t="s">
        <v>5</v>
      </c>
      <c r="AA5" s="118" t="s">
        <v>330</v>
      </c>
      <c r="AB5" s="118" t="s">
        <v>329</v>
      </c>
      <c r="AC5" s="401"/>
      <c r="AD5" s="413"/>
      <c r="AE5" s="126" t="s">
        <v>4</v>
      </c>
      <c r="AF5" s="127" t="s">
        <v>5</v>
      </c>
      <c r="AG5" s="127" t="s">
        <v>330</v>
      </c>
      <c r="AH5" s="127" t="s">
        <v>329</v>
      </c>
      <c r="AI5" s="403"/>
      <c r="AJ5" s="408"/>
      <c r="AK5" s="128" t="s">
        <v>4</v>
      </c>
      <c r="AL5" s="118" t="s">
        <v>5</v>
      </c>
      <c r="AM5" s="118" t="s">
        <v>330</v>
      </c>
      <c r="AN5" s="118" t="s">
        <v>329</v>
      </c>
      <c r="AO5" s="401"/>
      <c r="AP5" s="413"/>
      <c r="AQ5" s="2"/>
      <c r="AR5" s="2"/>
    </row>
    <row r="6" spans="1:45" ht="18" customHeight="1" x14ac:dyDescent="0.2">
      <c r="A6" s="37" t="s">
        <v>6</v>
      </c>
      <c r="B6" s="31" t="s">
        <v>199</v>
      </c>
      <c r="C6" s="11" t="s">
        <v>178</v>
      </c>
      <c r="D6" s="24">
        <f>SUM(G6:J6, M6:P6, S6:V6,Y6:AB6,AE6:AH6,AK6:AN6)</f>
        <v>30</v>
      </c>
      <c r="E6" s="13">
        <f>L6+R6+X6+AD6+AJ6+AP6</f>
        <v>3</v>
      </c>
      <c r="F6" s="24" t="s">
        <v>74</v>
      </c>
      <c r="G6" s="13"/>
      <c r="H6" s="13"/>
      <c r="I6" s="13"/>
      <c r="J6" s="13">
        <v>30</v>
      </c>
      <c r="K6" s="13" t="s">
        <v>74</v>
      </c>
      <c r="L6" s="13">
        <v>3</v>
      </c>
      <c r="M6" s="32" t="s">
        <v>73</v>
      </c>
      <c r="N6" s="32" t="s">
        <v>73</v>
      </c>
      <c r="O6" s="32"/>
      <c r="P6" s="32" t="s">
        <v>73</v>
      </c>
      <c r="Q6" s="32" t="s">
        <v>73</v>
      </c>
      <c r="R6" s="32"/>
      <c r="S6" s="13"/>
      <c r="T6" s="13"/>
      <c r="U6" s="13"/>
      <c r="V6" s="13"/>
      <c r="W6" s="13"/>
      <c r="X6" s="13"/>
      <c r="Y6" s="32"/>
      <c r="Z6" s="32"/>
      <c r="AA6" s="32"/>
      <c r="AB6" s="32"/>
      <c r="AC6" s="15"/>
      <c r="AD6" s="15"/>
      <c r="AE6" s="13"/>
      <c r="AF6" s="13"/>
      <c r="AG6" s="13"/>
      <c r="AH6" s="13"/>
      <c r="AI6" s="13"/>
      <c r="AJ6" s="13"/>
      <c r="AK6" s="15"/>
      <c r="AL6" s="32"/>
      <c r="AM6" s="32"/>
      <c r="AN6" s="32"/>
      <c r="AO6" s="32"/>
      <c r="AP6" s="32"/>
    </row>
    <row r="7" spans="1:45" ht="18" customHeight="1" x14ac:dyDescent="0.2">
      <c r="A7" s="37" t="s">
        <v>7</v>
      </c>
      <c r="B7" s="31" t="s">
        <v>200</v>
      </c>
      <c r="C7" s="11" t="s">
        <v>179</v>
      </c>
      <c r="D7" s="24">
        <f t="shared" ref="D7:D19" si="0">SUM(G7:J7, M7:P7, S7:V7,Y7:AB7,AE7:AH7,AK7:AN7)</f>
        <v>30</v>
      </c>
      <c r="E7" s="13">
        <f t="shared" ref="E7:E19" si="1">L7+R7+X7+AD7+AJ7+AP7</f>
        <v>3</v>
      </c>
      <c r="F7" s="35" t="s">
        <v>74</v>
      </c>
      <c r="G7" s="13"/>
      <c r="H7" s="13"/>
      <c r="I7" s="29"/>
      <c r="J7" s="13">
        <v>30</v>
      </c>
      <c r="K7" s="18" t="s">
        <v>74</v>
      </c>
      <c r="L7" s="18">
        <v>3</v>
      </c>
      <c r="M7" s="32"/>
      <c r="N7" s="32"/>
      <c r="O7" s="32"/>
      <c r="P7" s="32"/>
      <c r="Q7" s="32"/>
      <c r="R7" s="32"/>
      <c r="S7" s="13"/>
      <c r="T7" s="13"/>
      <c r="U7" s="13"/>
      <c r="V7" s="13"/>
      <c r="W7" s="13"/>
      <c r="X7" s="13"/>
      <c r="Y7" s="32"/>
      <c r="Z7" s="32"/>
      <c r="AA7" s="32"/>
      <c r="AB7" s="32"/>
      <c r="AC7" s="15"/>
      <c r="AD7" s="15"/>
      <c r="AE7" s="13"/>
      <c r="AF7" s="13"/>
      <c r="AG7" s="13"/>
      <c r="AH7" s="13"/>
      <c r="AI7" s="13"/>
      <c r="AJ7" s="13"/>
      <c r="AK7" s="15"/>
      <c r="AL7" s="32"/>
      <c r="AM7" s="32"/>
      <c r="AN7" s="32"/>
      <c r="AO7" s="32"/>
      <c r="AP7" s="32"/>
    </row>
    <row r="8" spans="1:45" ht="18" customHeight="1" x14ac:dyDescent="0.2">
      <c r="A8" s="37" t="s">
        <v>8</v>
      </c>
      <c r="B8" s="10" t="s">
        <v>201</v>
      </c>
      <c r="C8" s="11" t="s">
        <v>68</v>
      </c>
      <c r="D8" s="24">
        <f t="shared" si="0"/>
        <v>60</v>
      </c>
      <c r="E8" s="13">
        <f t="shared" si="1"/>
        <v>5</v>
      </c>
      <c r="F8" s="24" t="s">
        <v>75</v>
      </c>
      <c r="G8" s="12"/>
      <c r="H8" s="12"/>
      <c r="I8" s="12"/>
      <c r="J8" s="12"/>
      <c r="K8" s="12"/>
      <c r="L8" s="12"/>
      <c r="M8" s="32">
        <v>30</v>
      </c>
      <c r="N8" s="32">
        <v>30</v>
      </c>
      <c r="O8" s="32"/>
      <c r="P8" s="32" t="s">
        <v>73</v>
      </c>
      <c r="Q8" s="32" t="s">
        <v>75</v>
      </c>
      <c r="R8" s="32">
        <v>5</v>
      </c>
      <c r="S8" s="13"/>
      <c r="T8" s="13"/>
      <c r="U8" s="13"/>
      <c r="V8" s="13"/>
      <c r="W8" s="13"/>
      <c r="X8" s="13"/>
      <c r="Y8" s="32"/>
      <c r="Z8" s="32"/>
      <c r="AA8" s="32"/>
      <c r="AB8" s="32"/>
      <c r="AC8" s="15"/>
      <c r="AD8" s="15"/>
      <c r="AE8" s="13"/>
      <c r="AF8" s="13"/>
      <c r="AG8" s="13"/>
      <c r="AH8" s="13"/>
      <c r="AI8" s="13"/>
      <c r="AJ8" s="13"/>
      <c r="AK8" s="15"/>
      <c r="AL8" s="32"/>
      <c r="AM8" s="32"/>
      <c r="AN8" s="32"/>
      <c r="AO8" s="32"/>
      <c r="AP8" s="32"/>
    </row>
    <row r="9" spans="1:45" ht="18" customHeight="1" x14ac:dyDescent="0.2">
      <c r="A9" s="37" t="s">
        <v>9</v>
      </c>
      <c r="B9" s="10" t="s">
        <v>260</v>
      </c>
      <c r="C9" s="11" t="s">
        <v>65</v>
      </c>
      <c r="D9" s="24">
        <f t="shared" si="0"/>
        <v>45</v>
      </c>
      <c r="E9" s="13">
        <f t="shared" si="1"/>
        <v>4</v>
      </c>
      <c r="F9" s="24" t="s">
        <v>74</v>
      </c>
      <c r="G9" s="13"/>
      <c r="H9" s="13"/>
      <c r="I9" s="13"/>
      <c r="J9" s="13"/>
      <c r="K9" s="13"/>
      <c r="L9" s="13"/>
      <c r="M9" s="32" t="s">
        <v>73</v>
      </c>
      <c r="N9" s="32" t="s">
        <v>73</v>
      </c>
      <c r="O9" s="30"/>
      <c r="P9" s="32">
        <v>45</v>
      </c>
      <c r="Q9" s="32" t="s">
        <v>74</v>
      </c>
      <c r="R9" s="32">
        <v>4</v>
      </c>
      <c r="S9" s="13"/>
      <c r="T9" s="13"/>
      <c r="U9" s="13"/>
      <c r="V9" s="14"/>
      <c r="W9" s="13"/>
      <c r="X9" s="13"/>
      <c r="Y9" s="32"/>
      <c r="Z9" s="32"/>
      <c r="AA9" s="32"/>
      <c r="AB9" s="32"/>
      <c r="AC9" s="15"/>
      <c r="AD9" s="15"/>
      <c r="AE9" s="13"/>
      <c r="AF9" s="13"/>
      <c r="AG9" s="13"/>
      <c r="AH9" s="13"/>
      <c r="AI9" s="13"/>
      <c r="AJ9" s="13"/>
      <c r="AK9" s="15"/>
      <c r="AL9" s="32"/>
      <c r="AM9" s="32"/>
      <c r="AN9" s="32"/>
      <c r="AO9" s="32"/>
      <c r="AP9" s="32"/>
    </row>
    <row r="10" spans="1:45" ht="18" customHeight="1" x14ac:dyDescent="0.2">
      <c r="A10" s="37" t="s">
        <v>10</v>
      </c>
      <c r="B10" s="10" t="s">
        <v>202</v>
      </c>
      <c r="C10" s="11" t="s">
        <v>72</v>
      </c>
      <c r="D10" s="24">
        <f t="shared" si="0"/>
        <v>30</v>
      </c>
      <c r="E10" s="13">
        <f t="shared" si="1"/>
        <v>2</v>
      </c>
      <c r="F10" s="24" t="s">
        <v>74</v>
      </c>
      <c r="G10" s="12"/>
      <c r="H10" s="12"/>
      <c r="I10" s="12"/>
      <c r="J10" s="12"/>
      <c r="K10" s="12"/>
      <c r="L10" s="12"/>
      <c r="M10" s="16"/>
      <c r="N10" s="16"/>
      <c r="O10" s="16"/>
      <c r="P10" s="16"/>
      <c r="Q10" s="16"/>
      <c r="R10" s="16"/>
      <c r="S10" s="13">
        <v>30</v>
      </c>
      <c r="T10" s="13"/>
      <c r="U10" s="13"/>
      <c r="V10" s="13" t="s">
        <v>73</v>
      </c>
      <c r="W10" s="13" t="s">
        <v>74</v>
      </c>
      <c r="X10" s="18">
        <v>2</v>
      </c>
      <c r="Y10" s="32"/>
      <c r="Z10" s="32"/>
      <c r="AA10" s="32"/>
      <c r="AB10" s="32"/>
      <c r="AC10" s="32"/>
      <c r="AD10" s="32"/>
      <c r="AE10" s="13"/>
      <c r="AF10" s="13"/>
      <c r="AG10" s="13"/>
      <c r="AH10" s="13"/>
      <c r="AI10" s="13"/>
      <c r="AJ10" s="13"/>
      <c r="AK10" s="32"/>
      <c r="AL10" s="32"/>
      <c r="AM10" s="32"/>
      <c r="AN10" s="32"/>
      <c r="AO10" s="32"/>
      <c r="AP10" s="32"/>
    </row>
    <row r="11" spans="1:45" ht="24" customHeight="1" x14ac:dyDescent="0.2">
      <c r="A11" s="37" t="s">
        <v>11</v>
      </c>
      <c r="B11" s="10" t="s">
        <v>203</v>
      </c>
      <c r="C11" s="11" t="s">
        <v>69</v>
      </c>
      <c r="D11" s="24">
        <f t="shared" si="0"/>
        <v>30</v>
      </c>
      <c r="E11" s="13">
        <f t="shared" si="1"/>
        <v>2</v>
      </c>
      <c r="F11" s="24" t="s">
        <v>74</v>
      </c>
      <c r="G11" s="12"/>
      <c r="H11" s="12"/>
      <c r="I11" s="12"/>
      <c r="J11" s="12"/>
      <c r="K11" s="12"/>
      <c r="L11" s="12"/>
      <c r="M11" s="16"/>
      <c r="N11" s="16"/>
      <c r="O11" s="16"/>
      <c r="P11" s="16"/>
      <c r="Q11" s="16"/>
      <c r="R11" s="16"/>
      <c r="S11" s="13" t="s">
        <v>73</v>
      </c>
      <c r="T11" s="13" t="s">
        <v>73</v>
      </c>
      <c r="U11" s="29"/>
      <c r="V11" s="13">
        <v>30</v>
      </c>
      <c r="W11" s="13" t="s">
        <v>74</v>
      </c>
      <c r="X11" s="13">
        <v>2</v>
      </c>
      <c r="Y11" s="32" t="s">
        <v>73</v>
      </c>
      <c r="Z11" s="32" t="s">
        <v>73</v>
      </c>
      <c r="AA11" s="32"/>
      <c r="AB11" s="32" t="s">
        <v>73</v>
      </c>
      <c r="AC11" s="32" t="s">
        <v>73</v>
      </c>
      <c r="AD11" s="32"/>
      <c r="AE11" s="13"/>
      <c r="AF11" s="13"/>
      <c r="AG11" s="13"/>
      <c r="AH11" s="13"/>
      <c r="AI11" s="13"/>
      <c r="AJ11" s="13"/>
      <c r="AK11" s="32"/>
      <c r="AL11" s="32"/>
      <c r="AM11" s="32"/>
      <c r="AN11" s="32"/>
      <c r="AO11" s="32"/>
      <c r="AP11" s="32"/>
    </row>
    <row r="12" spans="1:45" ht="18" customHeight="1" x14ac:dyDescent="0.2">
      <c r="A12" s="37" t="s">
        <v>12</v>
      </c>
      <c r="B12" s="10" t="s">
        <v>209</v>
      </c>
      <c r="C12" s="11" t="s">
        <v>67</v>
      </c>
      <c r="D12" s="24">
        <f>SUM(G12:J12, M12:P12, S12:V12,Y12:AB12,AE12:AH12,AK12:AN12)</f>
        <v>45</v>
      </c>
      <c r="E12" s="13">
        <f>L12+R12+X12+AD12+AJ12+AP12</f>
        <v>4</v>
      </c>
      <c r="F12" s="24" t="s">
        <v>75</v>
      </c>
      <c r="G12" s="13" t="s">
        <v>73</v>
      </c>
      <c r="H12" s="13" t="s">
        <v>73</v>
      </c>
      <c r="I12" s="13"/>
      <c r="J12" s="13" t="s">
        <v>73</v>
      </c>
      <c r="K12" s="13" t="s">
        <v>73</v>
      </c>
      <c r="L12" s="13"/>
      <c r="M12" s="32"/>
      <c r="N12" s="32"/>
      <c r="O12" s="32"/>
      <c r="P12" s="32"/>
      <c r="Q12" s="32"/>
      <c r="R12" s="32"/>
      <c r="S12" s="18">
        <v>15</v>
      </c>
      <c r="T12" s="18">
        <v>30</v>
      </c>
      <c r="U12" s="18"/>
      <c r="V12" s="340"/>
      <c r="W12" s="18" t="s">
        <v>75</v>
      </c>
      <c r="X12" s="18">
        <v>4</v>
      </c>
      <c r="Y12" s="32"/>
      <c r="Z12" s="32"/>
      <c r="AA12" s="32"/>
      <c r="AB12" s="32"/>
      <c r="AC12" s="15"/>
      <c r="AD12" s="15"/>
      <c r="AE12" s="13"/>
      <c r="AF12" s="13"/>
      <c r="AG12" s="13"/>
      <c r="AH12" s="13"/>
      <c r="AI12" s="13"/>
      <c r="AJ12" s="13"/>
      <c r="AK12" s="32"/>
      <c r="AL12" s="32"/>
      <c r="AM12" s="32"/>
      <c r="AN12" s="32"/>
      <c r="AO12" s="32"/>
      <c r="AP12" s="32"/>
      <c r="AS12" s="4"/>
    </row>
    <row r="13" spans="1:45" ht="18" customHeight="1" x14ac:dyDescent="0.2">
      <c r="A13" s="37" t="s">
        <v>13</v>
      </c>
      <c r="B13" s="10" t="s">
        <v>204</v>
      </c>
      <c r="C13" s="11" t="s">
        <v>70</v>
      </c>
      <c r="D13" s="24">
        <f t="shared" si="0"/>
        <v>75</v>
      </c>
      <c r="E13" s="13">
        <f t="shared" si="1"/>
        <v>7</v>
      </c>
      <c r="F13" s="24" t="s">
        <v>75</v>
      </c>
      <c r="G13" s="13"/>
      <c r="H13" s="13"/>
      <c r="I13" s="13"/>
      <c r="J13" s="13"/>
      <c r="K13" s="13"/>
      <c r="L13" s="13"/>
      <c r="M13" s="16"/>
      <c r="N13" s="16"/>
      <c r="O13" s="16"/>
      <c r="P13" s="16"/>
      <c r="Q13" s="16"/>
      <c r="R13" s="16"/>
      <c r="S13" s="13"/>
      <c r="T13" s="13"/>
      <c r="U13" s="13"/>
      <c r="V13" s="13"/>
      <c r="W13" s="13"/>
      <c r="X13" s="13"/>
      <c r="Y13" s="32">
        <v>30</v>
      </c>
      <c r="Z13" s="32" t="s">
        <v>73</v>
      </c>
      <c r="AA13" s="30"/>
      <c r="AB13" s="32">
        <v>45</v>
      </c>
      <c r="AC13" s="32" t="s">
        <v>75</v>
      </c>
      <c r="AD13" s="32">
        <v>7</v>
      </c>
      <c r="AE13" s="13"/>
      <c r="AF13" s="13"/>
      <c r="AG13" s="13"/>
      <c r="AH13" s="13"/>
      <c r="AI13" s="13"/>
      <c r="AJ13" s="13"/>
      <c r="AK13" s="32"/>
      <c r="AL13" s="32"/>
      <c r="AM13" s="32"/>
      <c r="AN13" s="32"/>
      <c r="AO13" s="32"/>
      <c r="AP13" s="32"/>
    </row>
    <row r="14" spans="1:45" ht="18" customHeight="1" x14ac:dyDescent="0.2">
      <c r="A14" s="37" t="s">
        <v>14</v>
      </c>
      <c r="B14" s="10" t="s">
        <v>205</v>
      </c>
      <c r="C14" s="11" t="s">
        <v>180</v>
      </c>
      <c r="D14" s="24">
        <f t="shared" si="0"/>
        <v>60</v>
      </c>
      <c r="E14" s="13">
        <f t="shared" si="1"/>
        <v>6</v>
      </c>
      <c r="F14" s="24" t="s">
        <v>84</v>
      </c>
      <c r="G14" s="12"/>
      <c r="H14" s="12"/>
      <c r="I14" s="12"/>
      <c r="J14" s="12"/>
      <c r="K14" s="12"/>
      <c r="L14" s="12"/>
      <c r="M14" s="16"/>
      <c r="N14" s="16"/>
      <c r="O14" s="16"/>
      <c r="P14" s="16"/>
      <c r="Q14" s="16"/>
      <c r="R14" s="16"/>
      <c r="S14" s="13"/>
      <c r="T14" s="13"/>
      <c r="U14" s="13"/>
      <c r="V14" s="13"/>
      <c r="W14" s="13"/>
      <c r="X14" s="13"/>
      <c r="Y14" s="32">
        <v>15</v>
      </c>
      <c r="Z14" s="32" t="s">
        <v>73</v>
      </c>
      <c r="AA14" s="30"/>
      <c r="AB14" s="32">
        <v>45</v>
      </c>
      <c r="AC14" s="32" t="s">
        <v>84</v>
      </c>
      <c r="AD14" s="32">
        <v>6</v>
      </c>
      <c r="AE14" s="13"/>
      <c r="AF14" s="13"/>
      <c r="AG14" s="13"/>
      <c r="AH14" s="13"/>
      <c r="AI14" s="13"/>
      <c r="AJ14" s="13"/>
      <c r="AK14" s="32"/>
      <c r="AL14" s="32"/>
      <c r="AM14" s="32"/>
      <c r="AN14" s="32"/>
      <c r="AO14" s="32"/>
      <c r="AP14" s="32"/>
      <c r="AS14" s="4"/>
    </row>
    <row r="15" spans="1:45" ht="18" customHeight="1" x14ac:dyDescent="0.2">
      <c r="A15" s="37" t="s">
        <v>15</v>
      </c>
      <c r="B15" s="105" t="s">
        <v>539</v>
      </c>
      <c r="C15" s="103" t="s">
        <v>538</v>
      </c>
      <c r="D15" s="24">
        <f>SUM(G15:J15, M15:P15, S15:V15,Y15:AB15,AE15:AH15,AK15:AN15)</f>
        <v>30</v>
      </c>
      <c r="E15" s="13">
        <f>L15+R15+X15+AD15+AJ15+AP15</f>
        <v>2</v>
      </c>
      <c r="F15" s="24" t="s">
        <v>74</v>
      </c>
      <c r="G15" s="12"/>
      <c r="H15" s="12"/>
      <c r="I15" s="12"/>
      <c r="J15" s="12"/>
      <c r="K15" s="12"/>
      <c r="L15" s="12"/>
      <c r="M15" s="16"/>
      <c r="N15" s="16"/>
      <c r="O15" s="16"/>
      <c r="P15" s="16"/>
      <c r="Q15" s="16"/>
      <c r="R15" s="16"/>
      <c r="S15" s="13"/>
      <c r="T15" s="13"/>
      <c r="U15" s="13"/>
      <c r="V15" s="13"/>
      <c r="W15" s="13"/>
      <c r="X15" s="13"/>
      <c r="Y15" s="32"/>
      <c r="Z15" s="32"/>
      <c r="AA15" s="30"/>
      <c r="AB15" s="165">
        <v>30</v>
      </c>
      <c r="AC15" s="165" t="s">
        <v>84</v>
      </c>
      <c r="AD15" s="165">
        <v>2</v>
      </c>
      <c r="AE15" s="18"/>
      <c r="AF15" s="18"/>
      <c r="AG15" s="13"/>
      <c r="AH15" s="13"/>
      <c r="AI15" s="13"/>
      <c r="AJ15" s="13"/>
      <c r="AK15" s="32"/>
      <c r="AL15" s="32"/>
      <c r="AM15" s="32"/>
      <c r="AN15" s="32"/>
      <c r="AO15" s="32"/>
      <c r="AP15" s="32"/>
      <c r="AS15" s="4"/>
    </row>
    <row r="16" spans="1:45" ht="18" customHeight="1" x14ac:dyDescent="0.2">
      <c r="A16" s="37" t="s">
        <v>16</v>
      </c>
      <c r="B16" s="10" t="s">
        <v>206</v>
      </c>
      <c r="C16" s="17" t="s">
        <v>181</v>
      </c>
      <c r="D16" s="24">
        <f t="shared" si="0"/>
        <v>30</v>
      </c>
      <c r="E16" s="13">
        <f t="shared" si="1"/>
        <v>4</v>
      </c>
      <c r="F16" s="13" t="s">
        <v>74</v>
      </c>
      <c r="G16" s="12"/>
      <c r="H16" s="12"/>
      <c r="I16" s="12"/>
      <c r="J16" s="12"/>
      <c r="K16" s="12"/>
      <c r="L16" s="12"/>
      <c r="M16" s="16"/>
      <c r="N16" s="16"/>
      <c r="O16" s="16"/>
      <c r="P16" s="16"/>
      <c r="Q16" s="16"/>
      <c r="R16" s="16"/>
      <c r="S16" s="13" t="s">
        <v>73</v>
      </c>
      <c r="T16" s="13"/>
      <c r="U16" s="13"/>
      <c r="V16" s="13" t="s">
        <v>73</v>
      </c>
      <c r="W16" s="13"/>
      <c r="X16" s="13"/>
      <c r="Y16" s="32"/>
      <c r="Z16" s="32"/>
      <c r="AA16" s="32"/>
      <c r="AB16" s="32"/>
      <c r="AC16" s="32"/>
      <c r="AD16" s="32"/>
      <c r="AE16" s="13" t="s">
        <v>73</v>
      </c>
      <c r="AF16" s="19"/>
      <c r="AG16" s="29"/>
      <c r="AH16" s="34">
        <v>30</v>
      </c>
      <c r="AI16" s="13" t="s">
        <v>74</v>
      </c>
      <c r="AJ16" s="13">
        <v>4</v>
      </c>
      <c r="AK16" s="32"/>
      <c r="AL16" s="32"/>
      <c r="AM16" s="32"/>
      <c r="AN16" s="32"/>
      <c r="AO16" s="32"/>
      <c r="AP16" s="32"/>
      <c r="AS16" s="4"/>
    </row>
    <row r="17" spans="1:45" ht="18" customHeight="1" x14ac:dyDescent="0.2">
      <c r="A17" s="37" t="s">
        <v>17</v>
      </c>
      <c r="B17" s="31" t="s">
        <v>207</v>
      </c>
      <c r="C17" s="11" t="s">
        <v>182</v>
      </c>
      <c r="D17" s="24">
        <f t="shared" si="0"/>
        <v>30</v>
      </c>
      <c r="E17" s="13">
        <f t="shared" si="1"/>
        <v>4</v>
      </c>
      <c r="F17" s="24" t="s">
        <v>74</v>
      </c>
      <c r="G17" s="12"/>
      <c r="H17" s="12"/>
      <c r="I17" s="12"/>
      <c r="J17" s="12"/>
      <c r="K17" s="12"/>
      <c r="L17" s="12"/>
      <c r="M17" s="16"/>
      <c r="N17" s="16"/>
      <c r="O17" s="16"/>
      <c r="P17" s="16"/>
      <c r="Q17" s="16"/>
      <c r="R17" s="16"/>
      <c r="S17" s="13" t="s">
        <v>73</v>
      </c>
      <c r="T17" s="13" t="s">
        <v>73</v>
      </c>
      <c r="U17" s="13"/>
      <c r="V17" s="13" t="s">
        <v>73</v>
      </c>
      <c r="W17" s="13" t="s">
        <v>73</v>
      </c>
      <c r="X17" s="13"/>
      <c r="Y17" s="32"/>
      <c r="Z17" s="32"/>
      <c r="AA17" s="32"/>
      <c r="AB17" s="32"/>
      <c r="AC17" s="32"/>
      <c r="AD17" s="32"/>
      <c r="AE17" s="13" t="s">
        <v>73</v>
      </c>
      <c r="AF17" s="13" t="s">
        <v>73</v>
      </c>
      <c r="AG17" s="29"/>
      <c r="AH17" s="13">
        <v>30</v>
      </c>
      <c r="AI17" s="13" t="s">
        <v>74</v>
      </c>
      <c r="AJ17" s="13">
        <v>4</v>
      </c>
      <c r="AK17" s="32"/>
      <c r="AL17" s="32"/>
      <c r="AM17" s="32"/>
      <c r="AN17" s="32"/>
      <c r="AO17" s="32"/>
      <c r="AP17" s="32"/>
      <c r="AS17" s="4"/>
    </row>
    <row r="18" spans="1:45" ht="18" customHeight="1" x14ac:dyDescent="0.2">
      <c r="A18" s="37" t="s">
        <v>18</v>
      </c>
      <c r="B18" s="10" t="s">
        <v>208</v>
      </c>
      <c r="C18" s="11" t="s">
        <v>71</v>
      </c>
      <c r="D18" s="24">
        <f t="shared" si="0"/>
        <v>45</v>
      </c>
      <c r="E18" s="13">
        <f t="shared" si="1"/>
        <v>4</v>
      </c>
      <c r="F18" s="24" t="s">
        <v>75</v>
      </c>
      <c r="G18" s="12"/>
      <c r="H18" s="12"/>
      <c r="I18" s="12"/>
      <c r="J18" s="12"/>
      <c r="K18" s="12"/>
      <c r="L18" s="12"/>
      <c r="M18" s="16"/>
      <c r="N18" s="16"/>
      <c r="O18" s="16"/>
      <c r="P18" s="16"/>
      <c r="Q18" s="16"/>
      <c r="R18" s="16"/>
      <c r="S18" s="13"/>
      <c r="T18" s="13"/>
      <c r="U18" s="13"/>
      <c r="V18" s="13"/>
      <c r="W18" s="13"/>
      <c r="X18" s="13"/>
      <c r="Y18" s="32"/>
      <c r="Z18" s="32"/>
      <c r="AA18" s="32"/>
      <c r="AB18" s="32"/>
      <c r="AC18" s="32"/>
      <c r="AD18" s="32"/>
      <c r="AE18" s="13">
        <v>15</v>
      </c>
      <c r="AF18" s="13">
        <v>30</v>
      </c>
      <c r="AG18" s="13"/>
      <c r="AH18" s="13" t="s">
        <v>73</v>
      </c>
      <c r="AI18" s="13" t="s">
        <v>75</v>
      </c>
      <c r="AJ18" s="13">
        <v>4</v>
      </c>
      <c r="AK18" s="32"/>
      <c r="AL18" s="32"/>
      <c r="AM18" s="32"/>
      <c r="AN18" s="32"/>
      <c r="AO18" s="32"/>
      <c r="AP18" s="32"/>
      <c r="AS18" s="4"/>
    </row>
    <row r="19" spans="1:45" ht="26.1" customHeight="1" x14ac:dyDescent="0.2">
      <c r="A19" s="37" t="s">
        <v>19</v>
      </c>
      <c r="B19" s="27" t="s">
        <v>529</v>
      </c>
      <c r="C19" s="20" t="s">
        <v>530</v>
      </c>
      <c r="D19" s="24">
        <f t="shared" si="0"/>
        <v>45</v>
      </c>
      <c r="E19" s="13">
        <f t="shared" si="1"/>
        <v>4</v>
      </c>
      <c r="F19" s="24" t="s">
        <v>75</v>
      </c>
      <c r="G19" s="12"/>
      <c r="H19" s="12"/>
      <c r="I19" s="12"/>
      <c r="J19" s="12"/>
      <c r="K19" s="12"/>
      <c r="L19" s="12"/>
      <c r="M19" s="16"/>
      <c r="N19" s="16"/>
      <c r="O19" s="16"/>
      <c r="P19" s="16"/>
      <c r="Q19" s="16"/>
      <c r="R19" s="16"/>
      <c r="S19" s="13" t="s">
        <v>73</v>
      </c>
      <c r="T19" s="13" t="s">
        <v>73</v>
      </c>
      <c r="U19" s="13"/>
      <c r="V19" s="13" t="s">
        <v>73</v>
      </c>
      <c r="W19" s="13" t="s">
        <v>73</v>
      </c>
      <c r="X19" s="13"/>
      <c r="Y19" s="32"/>
      <c r="Z19" s="32"/>
      <c r="AA19" s="32"/>
      <c r="AB19" s="32"/>
      <c r="AC19" s="32"/>
      <c r="AD19" s="32"/>
      <c r="AE19" s="13"/>
      <c r="AF19" s="13"/>
      <c r="AG19" s="13"/>
      <c r="AH19" s="13"/>
      <c r="AI19" s="13"/>
      <c r="AJ19" s="13"/>
      <c r="AK19" s="32">
        <v>15</v>
      </c>
      <c r="AL19" s="32">
        <v>30</v>
      </c>
      <c r="AM19" s="32"/>
      <c r="AN19" s="32" t="s">
        <v>73</v>
      </c>
      <c r="AO19" s="32" t="s">
        <v>75</v>
      </c>
      <c r="AP19" s="32">
        <v>4</v>
      </c>
      <c r="AS19" s="4"/>
    </row>
    <row r="20" spans="1:45" ht="20.100000000000001" customHeight="1" x14ac:dyDescent="0.2">
      <c r="A20" s="37"/>
      <c r="B20" s="11"/>
      <c r="C20" s="21" t="s">
        <v>183</v>
      </c>
      <c r="D20" s="35">
        <f>D34</f>
        <v>360</v>
      </c>
      <c r="E20" s="35">
        <f>E34</f>
        <v>27</v>
      </c>
      <c r="F20" s="35" t="s">
        <v>127</v>
      </c>
      <c r="G20" s="12">
        <f>G34</f>
        <v>0</v>
      </c>
      <c r="H20" s="12">
        <f t="shared" ref="H20:AP20" si="2">H34</f>
        <v>0</v>
      </c>
      <c r="I20" s="12">
        <f t="shared" si="2"/>
        <v>0</v>
      </c>
      <c r="J20" s="12">
        <f t="shared" si="2"/>
        <v>0</v>
      </c>
      <c r="K20" s="12" t="str">
        <f t="shared" si="2"/>
        <v>x</v>
      </c>
      <c r="L20" s="12">
        <f t="shared" si="2"/>
        <v>0</v>
      </c>
      <c r="M20" s="16">
        <f t="shared" si="2"/>
        <v>0</v>
      </c>
      <c r="N20" s="16">
        <f t="shared" si="2"/>
        <v>0</v>
      </c>
      <c r="O20" s="16">
        <f t="shared" si="2"/>
        <v>0</v>
      </c>
      <c r="P20" s="16">
        <f t="shared" si="2"/>
        <v>60</v>
      </c>
      <c r="Q20" s="16" t="str">
        <f t="shared" si="2"/>
        <v>x</v>
      </c>
      <c r="R20" s="16">
        <f t="shared" si="2"/>
        <v>3</v>
      </c>
      <c r="S20" s="13">
        <f t="shared" si="2"/>
        <v>0</v>
      </c>
      <c r="T20" s="13">
        <f t="shared" si="2"/>
        <v>0</v>
      </c>
      <c r="U20" s="13">
        <f t="shared" si="2"/>
        <v>0</v>
      </c>
      <c r="V20" s="13">
        <f t="shared" si="2"/>
        <v>60</v>
      </c>
      <c r="W20" s="13" t="str">
        <f t="shared" si="2"/>
        <v>x</v>
      </c>
      <c r="X20" s="13">
        <f t="shared" si="2"/>
        <v>4</v>
      </c>
      <c r="Y20" s="32">
        <f t="shared" si="2"/>
        <v>0</v>
      </c>
      <c r="Z20" s="32">
        <f t="shared" si="2"/>
        <v>0</v>
      </c>
      <c r="AA20" s="32">
        <f t="shared" si="2"/>
        <v>0</v>
      </c>
      <c r="AB20" s="32">
        <f t="shared" si="2"/>
        <v>60</v>
      </c>
      <c r="AC20" s="32">
        <f t="shared" si="2"/>
        <v>0</v>
      </c>
      <c r="AD20" s="165">
        <f t="shared" si="2"/>
        <v>4</v>
      </c>
      <c r="AE20" s="13">
        <f t="shared" si="2"/>
        <v>0</v>
      </c>
      <c r="AF20" s="13">
        <f t="shared" si="2"/>
        <v>0</v>
      </c>
      <c r="AG20" s="13">
        <f t="shared" si="2"/>
        <v>0</v>
      </c>
      <c r="AH20" s="13">
        <f t="shared" si="2"/>
        <v>60</v>
      </c>
      <c r="AI20" s="13" t="str">
        <f t="shared" si="2"/>
        <v>x</v>
      </c>
      <c r="AJ20" s="13">
        <f t="shared" si="2"/>
        <v>5</v>
      </c>
      <c r="AK20" s="32">
        <f t="shared" si="2"/>
        <v>0</v>
      </c>
      <c r="AL20" s="32">
        <f t="shared" si="2"/>
        <v>0</v>
      </c>
      <c r="AM20" s="32">
        <f t="shared" si="2"/>
        <v>0</v>
      </c>
      <c r="AN20" s="32">
        <f t="shared" si="2"/>
        <v>120</v>
      </c>
      <c r="AO20" s="32" t="str">
        <f t="shared" si="2"/>
        <v>x</v>
      </c>
      <c r="AP20" s="32">
        <f t="shared" si="2"/>
        <v>11</v>
      </c>
    </row>
    <row r="21" spans="1:45" ht="20.100000000000001" customHeight="1" x14ac:dyDescent="0.2">
      <c r="A21" s="441" t="s">
        <v>515</v>
      </c>
      <c r="B21" s="442"/>
      <c r="C21" s="442"/>
      <c r="D21" s="438">
        <f>SUM(D6:D20)</f>
        <v>945</v>
      </c>
      <c r="E21" s="443">
        <f>SUM(E6:E20)</f>
        <v>81</v>
      </c>
      <c r="F21" s="438" t="s">
        <v>127</v>
      </c>
      <c r="G21" s="182">
        <f>SUM(G6:G20)</f>
        <v>0</v>
      </c>
      <c r="H21" s="182">
        <f>SUM(H6:H20)</f>
        <v>0</v>
      </c>
      <c r="I21" s="182">
        <f>SUM(I6:I20)</f>
        <v>0</v>
      </c>
      <c r="J21" s="182">
        <f>SUM(J6:J20)</f>
        <v>60</v>
      </c>
      <c r="K21" s="183" t="s">
        <v>127</v>
      </c>
      <c r="L21" s="183">
        <f>SUM(L6:L20)</f>
        <v>6</v>
      </c>
      <c r="M21" s="184">
        <f>SUM(M6:M20)</f>
        <v>30</v>
      </c>
      <c r="N21" s="184">
        <f>SUM(N6:N20)</f>
        <v>30</v>
      </c>
      <c r="O21" s="185">
        <f>SUM(O6:O20)</f>
        <v>0</v>
      </c>
      <c r="P21" s="184">
        <f>SUM(P6:P20)</f>
        <v>105</v>
      </c>
      <c r="Q21" s="186" t="s">
        <v>127</v>
      </c>
      <c r="R21" s="186">
        <f>SUM(R6:R20)</f>
        <v>12</v>
      </c>
      <c r="S21" s="187">
        <f>SUM(S6:S20)</f>
        <v>45</v>
      </c>
      <c r="T21" s="187">
        <f>SUM(T6:T20)</f>
        <v>30</v>
      </c>
      <c r="U21" s="187">
        <f>SUM(U6:U20)</f>
        <v>0</v>
      </c>
      <c r="V21" s="187">
        <f>SUM(V6:V20)</f>
        <v>90</v>
      </c>
      <c r="W21" s="188" t="s">
        <v>127</v>
      </c>
      <c r="X21" s="188">
        <f>SUM(X6:X20)</f>
        <v>12</v>
      </c>
      <c r="Y21" s="185">
        <f>SUM(Y6:Y20)</f>
        <v>45</v>
      </c>
      <c r="Z21" s="185">
        <f>SUM(Z6:Z20)</f>
        <v>0</v>
      </c>
      <c r="AA21" s="185">
        <f>SUM(AA6:AA20)</f>
        <v>0</v>
      </c>
      <c r="AB21" s="185">
        <f>SUM(AB6:AB20)</f>
        <v>180</v>
      </c>
      <c r="AC21" s="189" t="s">
        <v>127</v>
      </c>
      <c r="AD21" s="189">
        <f>SUM(AD6:AD20)</f>
        <v>19</v>
      </c>
      <c r="AE21" s="187">
        <f>SUM(AE6:AE20)</f>
        <v>15</v>
      </c>
      <c r="AF21" s="187">
        <f t="shared" ref="AF21:AP21" si="3">SUM(AF6:AF20)</f>
        <v>30</v>
      </c>
      <c r="AG21" s="187">
        <f>SUM(AG6:AG20)</f>
        <v>0</v>
      </c>
      <c r="AH21" s="187">
        <f>SUM(AH6:AH20)</f>
        <v>120</v>
      </c>
      <c r="AI21" s="188" t="s">
        <v>127</v>
      </c>
      <c r="AJ21" s="188">
        <f t="shared" si="3"/>
        <v>17</v>
      </c>
      <c r="AK21" s="185">
        <f t="shared" si="3"/>
        <v>15</v>
      </c>
      <c r="AL21" s="185">
        <f t="shared" si="3"/>
        <v>30</v>
      </c>
      <c r="AM21" s="185">
        <f>SUM(AM6:AM20)</f>
        <v>0</v>
      </c>
      <c r="AN21" s="185">
        <f>SUM(AN6:AN20)</f>
        <v>120</v>
      </c>
      <c r="AO21" s="190" t="s">
        <v>127</v>
      </c>
      <c r="AP21" s="190">
        <f t="shared" si="3"/>
        <v>15</v>
      </c>
      <c r="AR21" s="3"/>
      <c r="AS21" s="4"/>
    </row>
    <row r="22" spans="1:45" ht="20.100000000000001" customHeight="1" x14ac:dyDescent="0.2">
      <c r="A22" s="442"/>
      <c r="B22" s="442"/>
      <c r="C22" s="442"/>
      <c r="D22" s="438"/>
      <c r="E22" s="438"/>
      <c r="F22" s="438"/>
      <c r="G22" s="437">
        <f>SUM(G21:J21)</f>
        <v>60</v>
      </c>
      <c r="H22" s="438"/>
      <c r="I22" s="438"/>
      <c r="J22" s="438"/>
      <c r="K22" s="191"/>
      <c r="L22" s="191"/>
      <c r="M22" s="440">
        <f>SUM(M21:P21)</f>
        <v>165</v>
      </c>
      <c r="N22" s="438"/>
      <c r="O22" s="438"/>
      <c r="P22" s="438"/>
      <c r="Q22" s="192"/>
      <c r="R22" s="192"/>
      <c r="S22" s="446">
        <f>SUM(S21:V21)</f>
        <v>165</v>
      </c>
      <c r="T22" s="447"/>
      <c r="U22" s="447"/>
      <c r="V22" s="447"/>
      <c r="W22" s="193"/>
      <c r="X22" s="193"/>
      <c r="Y22" s="448">
        <f>SUM(Y21:AB21)</f>
        <v>225</v>
      </c>
      <c r="Z22" s="447"/>
      <c r="AA22" s="447"/>
      <c r="AB22" s="447"/>
      <c r="AC22" s="190"/>
      <c r="AD22" s="190"/>
      <c r="AE22" s="446">
        <f>SUM(AE21:AH21)</f>
        <v>165</v>
      </c>
      <c r="AF22" s="447"/>
      <c r="AG22" s="447"/>
      <c r="AH22" s="447"/>
      <c r="AI22" s="193"/>
      <c r="AJ22" s="193"/>
      <c r="AK22" s="448">
        <f>SUM(AK21:AN21)</f>
        <v>165</v>
      </c>
      <c r="AL22" s="447"/>
      <c r="AM22" s="447"/>
      <c r="AN22" s="447"/>
      <c r="AO22" s="185"/>
      <c r="AP22" s="185"/>
      <c r="AR22" s="3"/>
      <c r="AS22" s="4"/>
    </row>
    <row r="23" spans="1:45" ht="22.5" customHeight="1" x14ac:dyDescent="0.2">
      <c r="A23" s="42"/>
      <c r="B23" s="159" t="s">
        <v>277</v>
      </c>
      <c r="C23" s="43"/>
      <c r="D23" s="44"/>
      <c r="E23" s="44"/>
      <c r="F23" s="44"/>
      <c r="G23" s="45"/>
      <c r="H23" s="45"/>
      <c r="I23" s="45"/>
      <c r="J23" s="45"/>
      <c r="K23" s="45"/>
      <c r="L23" s="46"/>
      <c r="M23" s="45"/>
      <c r="N23" s="45"/>
      <c r="O23" s="45"/>
      <c r="P23" s="45"/>
      <c r="Q23" s="45"/>
      <c r="R23" s="46"/>
      <c r="S23" s="45"/>
      <c r="T23" s="45"/>
      <c r="U23" s="45"/>
      <c r="V23" s="45"/>
      <c r="W23" s="45"/>
      <c r="X23" s="46"/>
      <c r="Y23" s="45"/>
      <c r="Z23" s="45"/>
      <c r="AA23" s="45"/>
      <c r="AB23" s="45"/>
      <c r="AC23" s="45"/>
      <c r="AD23" s="46"/>
      <c r="AE23" s="45"/>
      <c r="AF23" s="45"/>
      <c r="AG23" s="45"/>
      <c r="AH23" s="45"/>
      <c r="AI23" s="45"/>
      <c r="AJ23" s="46"/>
      <c r="AK23" s="45"/>
      <c r="AL23" s="45"/>
      <c r="AM23" s="45"/>
      <c r="AN23" s="45"/>
      <c r="AO23" s="45"/>
      <c r="AP23" s="46"/>
      <c r="AR23" s="3"/>
      <c r="AS23" s="4"/>
    </row>
    <row r="24" spans="1:45" ht="19.5" customHeight="1" x14ac:dyDescent="0.2">
      <c r="A24" s="47"/>
      <c r="B24" s="164" t="s">
        <v>184</v>
      </c>
      <c r="C24" s="47"/>
      <c r="D24" s="28"/>
      <c r="E24" s="28"/>
      <c r="F24" s="2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9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R24" s="3"/>
    </row>
    <row r="25" spans="1:45" ht="20.100000000000001" customHeight="1" x14ac:dyDescent="0.2">
      <c r="A25" s="402" t="s">
        <v>0</v>
      </c>
      <c r="B25" s="404" t="s">
        <v>1</v>
      </c>
      <c r="C25" s="402" t="s">
        <v>143</v>
      </c>
      <c r="D25" s="439" t="s">
        <v>50</v>
      </c>
      <c r="E25" s="439" t="s">
        <v>3</v>
      </c>
      <c r="F25" s="402" t="s">
        <v>51</v>
      </c>
      <c r="G25" s="404" t="s">
        <v>53</v>
      </c>
      <c r="H25" s="404"/>
      <c r="I25" s="404"/>
      <c r="J25" s="404"/>
      <c r="K25" s="404"/>
      <c r="L25" s="404"/>
      <c r="M25" s="406" t="s">
        <v>54</v>
      </c>
      <c r="N25" s="406"/>
      <c r="O25" s="406"/>
      <c r="P25" s="406"/>
      <c r="Q25" s="406"/>
      <c r="R25" s="406"/>
      <c r="S25" s="404" t="s">
        <v>55</v>
      </c>
      <c r="T25" s="404"/>
      <c r="U25" s="404"/>
      <c r="V25" s="404"/>
      <c r="W25" s="404"/>
      <c r="X25" s="404"/>
      <c r="Y25" s="406" t="s">
        <v>56</v>
      </c>
      <c r="Z25" s="406"/>
      <c r="AA25" s="406"/>
      <c r="AB25" s="406"/>
      <c r="AC25" s="406"/>
      <c r="AD25" s="406"/>
      <c r="AE25" s="404" t="s">
        <v>57</v>
      </c>
      <c r="AF25" s="404"/>
      <c r="AG25" s="404"/>
      <c r="AH25" s="404"/>
      <c r="AI25" s="404"/>
      <c r="AJ25" s="404"/>
      <c r="AK25" s="406" t="s">
        <v>58</v>
      </c>
      <c r="AL25" s="406"/>
      <c r="AM25" s="406"/>
      <c r="AN25" s="406"/>
      <c r="AO25" s="406"/>
      <c r="AP25" s="406"/>
    </row>
    <row r="26" spans="1:45" ht="20.100000000000001" customHeight="1" x14ac:dyDescent="0.2">
      <c r="A26" s="402"/>
      <c r="B26" s="404"/>
      <c r="C26" s="402"/>
      <c r="D26" s="439"/>
      <c r="E26" s="439"/>
      <c r="F26" s="402"/>
      <c r="G26" s="402" t="s">
        <v>52</v>
      </c>
      <c r="H26" s="402"/>
      <c r="I26" s="402"/>
      <c r="J26" s="402"/>
      <c r="K26" s="402" t="s">
        <v>51</v>
      </c>
      <c r="L26" s="407" t="s">
        <v>3</v>
      </c>
      <c r="M26" s="400" t="s">
        <v>52</v>
      </c>
      <c r="N26" s="400"/>
      <c r="O26" s="400"/>
      <c r="P26" s="400"/>
      <c r="Q26" s="400" t="s">
        <v>51</v>
      </c>
      <c r="R26" s="412" t="s">
        <v>3</v>
      </c>
      <c r="S26" s="402" t="s">
        <v>52</v>
      </c>
      <c r="T26" s="402"/>
      <c r="U26" s="402"/>
      <c r="V26" s="402"/>
      <c r="W26" s="402" t="s">
        <v>51</v>
      </c>
      <c r="X26" s="407" t="s">
        <v>3</v>
      </c>
      <c r="Y26" s="400" t="s">
        <v>52</v>
      </c>
      <c r="Z26" s="400"/>
      <c r="AA26" s="400"/>
      <c r="AB26" s="400"/>
      <c r="AC26" s="400" t="s">
        <v>51</v>
      </c>
      <c r="AD26" s="412" t="s">
        <v>3</v>
      </c>
      <c r="AE26" s="402" t="s">
        <v>52</v>
      </c>
      <c r="AF26" s="402"/>
      <c r="AG26" s="402"/>
      <c r="AH26" s="402"/>
      <c r="AI26" s="402" t="s">
        <v>51</v>
      </c>
      <c r="AJ26" s="407" t="s">
        <v>3</v>
      </c>
      <c r="AK26" s="400" t="s">
        <v>52</v>
      </c>
      <c r="AL26" s="400"/>
      <c r="AM26" s="400"/>
      <c r="AN26" s="400"/>
      <c r="AO26" s="400" t="s">
        <v>51</v>
      </c>
      <c r="AP26" s="412" t="s">
        <v>3</v>
      </c>
    </row>
    <row r="27" spans="1:45" ht="20.100000000000001" customHeight="1" x14ac:dyDescent="0.2">
      <c r="A27" s="402"/>
      <c r="B27" s="404"/>
      <c r="C27" s="402"/>
      <c r="D27" s="439"/>
      <c r="E27" s="439" t="s">
        <v>3</v>
      </c>
      <c r="F27" s="402" t="s">
        <v>51</v>
      </c>
      <c r="G27" s="33" t="s">
        <v>4</v>
      </c>
      <c r="H27" s="25" t="s">
        <v>5</v>
      </c>
      <c r="I27" s="25" t="s">
        <v>330</v>
      </c>
      <c r="J27" s="25" t="s">
        <v>329</v>
      </c>
      <c r="K27" s="402"/>
      <c r="L27" s="407"/>
      <c r="M27" s="32" t="s">
        <v>4</v>
      </c>
      <c r="N27" s="26" t="s">
        <v>5</v>
      </c>
      <c r="O27" s="26" t="s">
        <v>330</v>
      </c>
      <c r="P27" s="26" t="s">
        <v>329</v>
      </c>
      <c r="Q27" s="400"/>
      <c r="R27" s="412"/>
      <c r="S27" s="33" t="s">
        <v>4</v>
      </c>
      <c r="T27" s="25" t="s">
        <v>333</v>
      </c>
      <c r="U27" s="25" t="s">
        <v>330</v>
      </c>
      <c r="V27" s="25" t="s">
        <v>329</v>
      </c>
      <c r="W27" s="402"/>
      <c r="X27" s="407"/>
      <c r="Y27" s="32" t="s">
        <v>4</v>
      </c>
      <c r="Z27" s="26" t="s">
        <v>5</v>
      </c>
      <c r="AA27" s="26" t="s">
        <v>330</v>
      </c>
      <c r="AB27" s="26" t="s">
        <v>329</v>
      </c>
      <c r="AC27" s="400"/>
      <c r="AD27" s="412"/>
      <c r="AE27" s="33" t="s">
        <v>4</v>
      </c>
      <c r="AF27" s="25" t="s">
        <v>5</v>
      </c>
      <c r="AG27" s="25" t="s">
        <v>330</v>
      </c>
      <c r="AH27" s="25" t="s">
        <v>329</v>
      </c>
      <c r="AI27" s="402"/>
      <c r="AJ27" s="407"/>
      <c r="AK27" s="32" t="s">
        <v>4</v>
      </c>
      <c r="AL27" s="26" t="s">
        <v>5</v>
      </c>
      <c r="AM27" s="26" t="s">
        <v>330</v>
      </c>
      <c r="AN27" s="26" t="s">
        <v>329</v>
      </c>
      <c r="AO27" s="400"/>
      <c r="AP27" s="412"/>
      <c r="AS27" s="4"/>
    </row>
    <row r="28" spans="1:45" ht="18.600000000000001" customHeight="1" x14ac:dyDescent="0.2">
      <c r="A28" s="37" t="s">
        <v>20</v>
      </c>
      <c r="B28" s="22" t="s">
        <v>210</v>
      </c>
      <c r="C28" s="11" t="s">
        <v>185</v>
      </c>
      <c r="D28" s="24">
        <f t="shared" ref="D28:D33" si="4">SUM(G28:J28, M28:P28, S28:V28,Y28:AB28,AE28:AH28,AK28:AN28)</f>
        <v>60</v>
      </c>
      <c r="E28" s="13">
        <f t="shared" ref="E28:E33" si="5">L28+R28+X28+AD28+AJ28+AP28</f>
        <v>3</v>
      </c>
      <c r="F28" s="24" t="s">
        <v>74</v>
      </c>
      <c r="G28" s="13"/>
      <c r="H28" s="13"/>
      <c r="I28" s="13"/>
      <c r="J28" s="13"/>
      <c r="K28" s="13"/>
      <c r="L28" s="13"/>
      <c r="M28" s="32"/>
      <c r="N28" s="32"/>
      <c r="O28" s="32"/>
      <c r="P28" s="32">
        <v>60</v>
      </c>
      <c r="Q28" s="32" t="s">
        <v>74</v>
      </c>
      <c r="R28" s="32">
        <v>3</v>
      </c>
      <c r="S28" s="13"/>
      <c r="T28" s="13"/>
      <c r="U28" s="13"/>
      <c r="V28" s="13"/>
      <c r="W28" s="13"/>
      <c r="X28" s="13"/>
      <c r="Y28" s="32"/>
      <c r="Z28" s="32"/>
      <c r="AA28" s="32"/>
      <c r="AB28" s="32"/>
      <c r="AC28" s="15"/>
      <c r="AD28" s="15"/>
      <c r="AE28" s="13"/>
      <c r="AF28" s="13"/>
      <c r="AG28" s="13"/>
      <c r="AH28" s="13"/>
      <c r="AI28" s="13"/>
      <c r="AJ28" s="13"/>
      <c r="AK28" s="15"/>
      <c r="AL28" s="32"/>
      <c r="AM28" s="32"/>
      <c r="AN28" s="32"/>
      <c r="AO28" s="32"/>
      <c r="AP28" s="32"/>
    </row>
    <row r="29" spans="1:45" ht="18.600000000000001" customHeight="1" x14ac:dyDescent="0.2">
      <c r="A29" s="37" t="s">
        <v>21</v>
      </c>
      <c r="B29" s="22" t="s">
        <v>211</v>
      </c>
      <c r="C29" s="11" t="s">
        <v>186</v>
      </c>
      <c r="D29" s="24">
        <f t="shared" si="4"/>
        <v>60</v>
      </c>
      <c r="E29" s="13">
        <f t="shared" si="5"/>
        <v>4</v>
      </c>
      <c r="F29" s="24" t="s">
        <v>74</v>
      </c>
      <c r="G29" s="12"/>
      <c r="H29" s="12"/>
      <c r="I29" s="12"/>
      <c r="J29" s="12"/>
      <c r="K29" s="12"/>
      <c r="L29" s="12"/>
      <c r="M29" s="32"/>
      <c r="N29" s="32"/>
      <c r="O29" s="32"/>
      <c r="P29" s="32"/>
      <c r="Q29" s="32"/>
      <c r="R29" s="32"/>
      <c r="S29" s="13"/>
      <c r="T29" s="13"/>
      <c r="U29" s="29"/>
      <c r="V29" s="13">
        <v>60</v>
      </c>
      <c r="W29" s="13" t="s">
        <v>74</v>
      </c>
      <c r="X29" s="13">
        <v>4</v>
      </c>
      <c r="Y29" s="32"/>
      <c r="Z29" s="32"/>
      <c r="AA29" s="32"/>
      <c r="AB29" s="32"/>
      <c r="AC29" s="15"/>
      <c r="AD29" s="15"/>
      <c r="AE29" s="13"/>
      <c r="AF29" s="13"/>
      <c r="AG29" s="13"/>
      <c r="AH29" s="13"/>
      <c r="AI29" s="13"/>
      <c r="AJ29" s="13"/>
      <c r="AK29" s="15"/>
      <c r="AL29" s="32"/>
      <c r="AM29" s="32"/>
      <c r="AN29" s="32"/>
      <c r="AO29" s="32"/>
      <c r="AP29" s="32"/>
    </row>
    <row r="30" spans="1:45" ht="18.600000000000001" customHeight="1" x14ac:dyDescent="0.2">
      <c r="A30" s="37" t="s">
        <v>22</v>
      </c>
      <c r="B30" s="22" t="s">
        <v>212</v>
      </c>
      <c r="C30" s="11" t="s">
        <v>187</v>
      </c>
      <c r="D30" s="24">
        <f t="shared" si="4"/>
        <v>60</v>
      </c>
      <c r="E30" s="13">
        <f t="shared" si="5"/>
        <v>4</v>
      </c>
      <c r="F30" s="24" t="s">
        <v>74</v>
      </c>
      <c r="G30" s="13"/>
      <c r="H30" s="13"/>
      <c r="I30" s="13"/>
      <c r="J30" s="13"/>
      <c r="K30" s="13"/>
      <c r="L30" s="13"/>
      <c r="M30" s="32"/>
      <c r="N30" s="32"/>
      <c r="O30" s="32"/>
      <c r="P30" s="32"/>
      <c r="Q30" s="32"/>
      <c r="R30" s="32"/>
      <c r="S30" s="13"/>
      <c r="T30" s="13"/>
      <c r="U30" s="13"/>
      <c r="V30" s="14"/>
      <c r="W30" s="13"/>
      <c r="X30" s="13"/>
      <c r="Y30" s="32"/>
      <c r="Z30" s="32"/>
      <c r="AA30" s="30"/>
      <c r="AB30" s="32">
        <v>60</v>
      </c>
      <c r="AC30" s="32" t="s">
        <v>74</v>
      </c>
      <c r="AD30" s="166">
        <v>4</v>
      </c>
      <c r="AE30" s="13"/>
      <c r="AF30" s="13"/>
      <c r="AG30" s="13"/>
      <c r="AH30" s="13"/>
      <c r="AI30" s="13"/>
      <c r="AJ30" s="13"/>
      <c r="AK30" s="15"/>
      <c r="AL30" s="32"/>
      <c r="AM30" s="32"/>
      <c r="AN30" s="32"/>
      <c r="AO30" s="32"/>
      <c r="AP30" s="32"/>
    </row>
    <row r="31" spans="1:45" ht="18.600000000000001" customHeight="1" x14ac:dyDescent="0.2">
      <c r="A31" s="37" t="s">
        <v>23</v>
      </c>
      <c r="B31" s="22" t="s">
        <v>213</v>
      </c>
      <c r="C31" s="11" t="s">
        <v>188</v>
      </c>
      <c r="D31" s="24">
        <f t="shared" si="4"/>
        <v>60</v>
      </c>
      <c r="E31" s="13">
        <f t="shared" si="5"/>
        <v>5</v>
      </c>
      <c r="F31" s="24" t="s">
        <v>74</v>
      </c>
      <c r="G31" s="13"/>
      <c r="H31" s="13"/>
      <c r="I31" s="13"/>
      <c r="J31" s="13"/>
      <c r="K31" s="13"/>
      <c r="L31" s="13"/>
      <c r="M31" s="32"/>
      <c r="N31" s="32"/>
      <c r="O31" s="32"/>
      <c r="P31" s="32"/>
      <c r="Q31" s="32"/>
      <c r="R31" s="32"/>
      <c r="S31" s="13"/>
      <c r="T31" s="13"/>
      <c r="U31" s="13"/>
      <c r="V31" s="14"/>
      <c r="W31" s="13"/>
      <c r="X31" s="13"/>
      <c r="Y31" s="32"/>
      <c r="Z31" s="32"/>
      <c r="AA31" s="32"/>
      <c r="AB31" s="32"/>
      <c r="AC31" s="15"/>
      <c r="AD31" s="15"/>
      <c r="AE31" s="13"/>
      <c r="AF31" s="13"/>
      <c r="AG31" s="29"/>
      <c r="AH31" s="13">
        <v>60</v>
      </c>
      <c r="AI31" s="13" t="s">
        <v>74</v>
      </c>
      <c r="AJ31" s="13">
        <v>5</v>
      </c>
      <c r="AK31" s="15"/>
      <c r="AL31" s="32"/>
      <c r="AM31" s="32"/>
      <c r="AN31" s="32"/>
      <c r="AO31" s="32"/>
      <c r="AP31" s="32"/>
    </row>
    <row r="32" spans="1:45" ht="18.600000000000001" customHeight="1" x14ac:dyDescent="0.2">
      <c r="A32" s="37" t="s">
        <v>24</v>
      </c>
      <c r="B32" s="22" t="s">
        <v>214</v>
      </c>
      <c r="C32" s="11" t="s">
        <v>189</v>
      </c>
      <c r="D32" s="24">
        <f t="shared" si="4"/>
        <v>60</v>
      </c>
      <c r="E32" s="13">
        <f t="shared" si="5"/>
        <v>6</v>
      </c>
      <c r="F32" s="24" t="s">
        <v>74</v>
      </c>
      <c r="G32" s="12"/>
      <c r="H32" s="12"/>
      <c r="I32" s="12"/>
      <c r="J32" s="12"/>
      <c r="K32" s="12"/>
      <c r="L32" s="12"/>
      <c r="M32" s="16"/>
      <c r="N32" s="16"/>
      <c r="O32" s="16"/>
      <c r="P32" s="16"/>
      <c r="Q32" s="16"/>
      <c r="R32" s="16"/>
      <c r="S32" s="13"/>
      <c r="T32" s="13"/>
      <c r="U32" s="13"/>
      <c r="V32" s="13"/>
      <c r="W32" s="13"/>
      <c r="X32" s="13"/>
      <c r="Y32" s="32"/>
      <c r="Z32" s="32"/>
      <c r="AA32" s="32"/>
      <c r="AB32" s="32"/>
      <c r="AC32" s="32"/>
      <c r="AD32" s="32"/>
      <c r="AE32" s="13"/>
      <c r="AF32" s="13"/>
      <c r="AG32" s="13"/>
      <c r="AH32" s="13"/>
      <c r="AI32" s="13"/>
      <c r="AJ32" s="13"/>
      <c r="AK32" s="32"/>
      <c r="AL32" s="32"/>
      <c r="AM32" s="30"/>
      <c r="AN32" s="32">
        <v>60</v>
      </c>
      <c r="AO32" s="32" t="s">
        <v>74</v>
      </c>
      <c r="AP32" s="165">
        <v>6</v>
      </c>
    </row>
    <row r="33" spans="1:42" ht="23.25" customHeight="1" x14ac:dyDescent="0.2">
      <c r="A33" s="37" t="s">
        <v>25</v>
      </c>
      <c r="B33" s="22" t="s">
        <v>215</v>
      </c>
      <c r="C33" s="11" t="s">
        <v>190</v>
      </c>
      <c r="D33" s="24">
        <f t="shared" si="4"/>
        <v>60</v>
      </c>
      <c r="E33" s="13">
        <f t="shared" si="5"/>
        <v>5</v>
      </c>
      <c r="F33" s="24" t="s">
        <v>74</v>
      </c>
      <c r="G33" s="12"/>
      <c r="H33" s="12"/>
      <c r="I33" s="12"/>
      <c r="J33" s="12"/>
      <c r="K33" s="12"/>
      <c r="L33" s="12"/>
      <c r="M33" s="16"/>
      <c r="N33" s="16"/>
      <c r="O33" s="16"/>
      <c r="P33" s="16"/>
      <c r="Q33" s="16"/>
      <c r="R33" s="16"/>
      <c r="S33" s="13"/>
      <c r="T33" s="13"/>
      <c r="U33" s="13"/>
      <c r="V33" s="13"/>
      <c r="W33" s="13"/>
      <c r="X33" s="13"/>
      <c r="Y33" s="32"/>
      <c r="Z33" s="32"/>
      <c r="AA33" s="32"/>
      <c r="AB33" s="32"/>
      <c r="AC33" s="32"/>
      <c r="AD33" s="32"/>
      <c r="AE33" s="13"/>
      <c r="AF33" s="13"/>
      <c r="AG33" s="13"/>
      <c r="AH33" s="13"/>
      <c r="AI33" s="13"/>
      <c r="AJ33" s="13"/>
      <c r="AK33" s="32"/>
      <c r="AL33" s="32"/>
      <c r="AM33" s="30"/>
      <c r="AN33" s="32">
        <v>60</v>
      </c>
      <c r="AO33" s="32" t="s">
        <v>74</v>
      </c>
      <c r="AP33" s="165">
        <v>5</v>
      </c>
    </row>
    <row r="34" spans="1:42" ht="20.100000000000001" customHeight="1" x14ac:dyDescent="0.2">
      <c r="A34" s="37"/>
      <c r="B34" s="10"/>
      <c r="C34" s="157" t="s">
        <v>191</v>
      </c>
      <c r="D34" s="151">
        <f t="shared" ref="D34:AP34" si="6">SUM(D28:D33)</f>
        <v>360</v>
      </c>
      <c r="E34" s="151">
        <f t="shared" si="6"/>
        <v>27</v>
      </c>
      <c r="F34" s="156">
        <f t="shared" si="6"/>
        <v>0</v>
      </c>
      <c r="G34" s="180">
        <f t="shared" si="6"/>
        <v>0</v>
      </c>
      <c r="H34" s="180">
        <f t="shared" si="6"/>
        <v>0</v>
      </c>
      <c r="I34" s="180">
        <f t="shared" si="6"/>
        <v>0</v>
      </c>
      <c r="J34" s="180">
        <f t="shared" si="6"/>
        <v>0</v>
      </c>
      <c r="K34" s="180" t="s">
        <v>127</v>
      </c>
      <c r="L34" s="180">
        <f t="shared" si="6"/>
        <v>0</v>
      </c>
      <c r="M34" s="181">
        <f t="shared" si="6"/>
        <v>0</v>
      </c>
      <c r="N34" s="181">
        <f t="shared" si="6"/>
        <v>0</v>
      </c>
      <c r="O34" s="181">
        <f t="shared" si="6"/>
        <v>0</v>
      </c>
      <c r="P34" s="181">
        <f t="shared" si="6"/>
        <v>60</v>
      </c>
      <c r="Q34" s="181" t="s">
        <v>127</v>
      </c>
      <c r="R34" s="181">
        <f t="shared" si="6"/>
        <v>3</v>
      </c>
      <c r="S34" s="14">
        <f t="shared" si="6"/>
        <v>0</v>
      </c>
      <c r="T34" s="14">
        <f t="shared" si="6"/>
        <v>0</v>
      </c>
      <c r="U34" s="180">
        <f t="shared" si="6"/>
        <v>0</v>
      </c>
      <c r="V34" s="14">
        <f t="shared" si="6"/>
        <v>60</v>
      </c>
      <c r="W34" s="14" t="s">
        <v>127</v>
      </c>
      <c r="X34" s="14">
        <f t="shared" si="6"/>
        <v>4</v>
      </c>
      <c r="Y34" s="15">
        <f t="shared" si="6"/>
        <v>0</v>
      </c>
      <c r="Z34" s="15">
        <f t="shared" si="6"/>
        <v>0</v>
      </c>
      <c r="AA34" s="181">
        <f t="shared" si="6"/>
        <v>0</v>
      </c>
      <c r="AB34" s="15">
        <f t="shared" si="6"/>
        <v>60</v>
      </c>
      <c r="AC34" s="15">
        <f t="shared" si="6"/>
        <v>0</v>
      </c>
      <c r="AD34" s="15">
        <f t="shared" si="6"/>
        <v>4</v>
      </c>
      <c r="AE34" s="14">
        <f t="shared" si="6"/>
        <v>0</v>
      </c>
      <c r="AF34" s="14">
        <f t="shared" si="6"/>
        <v>0</v>
      </c>
      <c r="AG34" s="180">
        <f t="shared" si="6"/>
        <v>0</v>
      </c>
      <c r="AH34" s="14">
        <f t="shared" si="6"/>
        <v>60</v>
      </c>
      <c r="AI34" s="14" t="s">
        <v>127</v>
      </c>
      <c r="AJ34" s="14">
        <f t="shared" si="6"/>
        <v>5</v>
      </c>
      <c r="AK34" s="15">
        <f t="shared" si="6"/>
        <v>0</v>
      </c>
      <c r="AL34" s="15">
        <f t="shared" si="6"/>
        <v>0</v>
      </c>
      <c r="AM34" s="181">
        <f t="shared" si="6"/>
        <v>0</v>
      </c>
      <c r="AN34" s="15">
        <f>SUM(AN28:AN33)</f>
        <v>120</v>
      </c>
      <c r="AO34" s="15" t="s">
        <v>127</v>
      </c>
      <c r="AP34" s="15">
        <f t="shared" si="6"/>
        <v>11</v>
      </c>
    </row>
    <row r="35" spans="1:42" ht="20.100000000000001" customHeight="1" x14ac:dyDescent="0.2">
      <c r="A35" s="38"/>
      <c r="B35" s="158" t="s">
        <v>192</v>
      </c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40"/>
      <c r="Z35" s="40"/>
      <c r="AA35" s="40"/>
      <c r="AB35" s="40"/>
      <c r="AC35" s="40"/>
      <c r="AD35" s="40"/>
      <c r="AE35" s="39"/>
      <c r="AF35" s="39"/>
      <c r="AG35" s="39"/>
      <c r="AH35" s="39"/>
      <c r="AI35" s="39"/>
      <c r="AJ35" s="39"/>
      <c r="AK35" s="40"/>
      <c r="AL35" s="40"/>
      <c r="AM35" s="40"/>
      <c r="AN35" s="40"/>
      <c r="AO35" s="40"/>
      <c r="AP35" s="41"/>
    </row>
    <row r="36" spans="1:42" ht="20.100000000000001" customHeight="1" x14ac:dyDescent="0.2">
      <c r="A36" s="402" t="s">
        <v>0</v>
      </c>
      <c r="B36" s="404" t="s">
        <v>1</v>
      </c>
      <c r="C36" s="402" t="s">
        <v>143</v>
      </c>
      <c r="D36" s="439" t="s">
        <v>50</v>
      </c>
      <c r="E36" s="439" t="s">
        <v>3</v>
      </c>
      <c r="F36" s="402" t="s">
        <v>51</v>
      </c>
      <c r="G36" s="404" t="s">
        <v>53</v>
      </c>
      <c r="H36" s="404"/>
      <c r="I36" s="404"/>
      <c r="J36" s="404"/>
      <c r="K36" s="404"/>
      <c r="L36" s="404"/>
      <c r="M36" s="406" t="s">
        <v>54</v>
      </c>
      <c r="N36" s="406"/>
      <c r="O36" s="406"/>
      <c r="P36" s="406"/>
      <c r="Q36" s="406"/>
      <c r="R36" s="406"/>
      <c r="S36" s="404" t="s">
        <v>55</v>
      </c>
      <c r="T36" s="404"/>
      <c r="U36" s="404"/>
      <c r="V36" s="404"/>
      <c r="W36" s="404"/>
      <c r="X36" s="404"/>
      <c r="Y36" s="406" t="s">
        <v>56</v>
      </c>
      <c r="Z36" s="406"/>
      <c r="AA36" s="406"/>
      <c r="AB36" s="406"/>
      <c r="AC36" s="406"/>
      <c r="AD36" s="406"/>
      <c r="AE36" s="404" t="s">
        <v>57</v>
      </c>
      <c r="AF36" s="404"/>
      <c r="AG36" s="404"/>
      <c r="AH36" s="404"/>
      <c r="AI36" s="404"/>
      <c r="AJ36" s="404"/>
      <c r="AK36" s="406" t="s">
        <v>58</v>
      </c>
      <c r="AL36" s="406"/>
      <c r="AM36" s="406"/>
      <c r="AN36" s="406"/>
      <c r="AO36" s="406"/>
      <c r="AP36" s="406"/>
    </row>
    <row r="37" spans="1:42" ht="20.100000000000001" customHeight="1" x14ac:dyDescent="0.2">
      <c r="A37" s="402"/>
      <c r="B37" s="404"/>
      <c r="C37" s="402"/>
      <c r="D37" s="439"/>
      <c r="E37" s="450"/>
      <c r="F37" s="381"/>
      <c r="G37" s="402" t="s">
        <v>52</v>
      </c>
      <c r="H37" s="402"/>
      <c r="I37" s="402"/>
      <c r="J37" s="402"/>
      <c r="K37" s="402" t="s">
        <v>51</v>
      </c>
      <c r="L37" s="407" t="s">
        <v>3</v>
      </c>
      <c r="M37" s="400" t="s">
        <v>52</v>
      </c>
      <c r="N37" s="400"/>
      <c r="O37" s="400"/>
      <c r="P37" s="400"/>
      <c r="Q37" s="400" t="s">
        <v>51</v>
      </c>
      <c r="R37" s="412" t="s">
        <v>3</v>
      </c>
      <c r="S37" s="402" t="s">
        <v>52</v>
      </c>
      <c r="T37" s="402"/>
      <c r="U37" s="402"/>
      <c r="V37" s="402"/>
      <c r="W37" s="402" t="s">
        <v>51</v>
      </c>
      <c r="X37" s="407" t="s">
        <v>3</v>
      </c>
      <c r="Y37" s="400" t="s">
        <v>52</v>
      </c>
      <c r="Z37" s="400"/>
      <c r="AA37" s="400"/>
      <c r="AB37" s="400"/>
      <c r="AC37" s="400" t="s">
        <v>51</v>
      </c>
      <c r="AD37" s="412" t="s">
        <v>3</v>
      </c>
      <c r="AE37" s="402" t="s">
        <v>52</v>
      </c>
      <c r="AF37" s="402"/>
      <c r="AG37" s="402"/>
      <c r="AH37" s="402"/>
      <c r="AI37" s="402" t="s">
        <v>51</v>
      </c>
      <c r="AJ37" s="407" t="s">
        <v>3</v>
      </c>
      <c r="AK37" s="400" t="s">
        <v>52</v>
      </c>
      <c r="AL37" s="400"/>
      <c r="AM37" s="400"/>
      <c r="AN37" s="400"/>
      <c r="AO37" s="400" t="s">
        <v>51</v>
      </c>
      <c r="AP37" s="412" t="s">
        <v>3</v>
      </c>
    </row>
    <row r="38" spans="1:42" ht="20.100000000000001" customHeight="1" x14ac:dyDescent="0.2">
      <c r="A38" s="402"/>
      <c r="B38" s="404"/>
      <c r="C38" s="402"/>
      <c r="D38" s="439"/>
      <c r="E38" s="450"/>
      <c r="F38" s="381"/>
      <c r="G38" s="33" t="s">
        <v>4</v>
      </c>
      <c r="H38" s="25" t="s">
        <v>333</v>
      </c>
      <c r="I38" s="25" t="s">
        <v>330</v>
      </c>
      <c r="J38" s="25" t="s">
        <v>329</v>
      </c>
      <c r="K38" s="402"/>
      <c r="L38" s="407"/>
      <c r="M38" s="32" t="s">
        <v>4</v>
      </c>
      <c r="N38" s="26" t="s">
        <v>5</v>
      </c>
      <c r="O38" s="26" t="s">
        <v>330</v>
      </c>
      <c r="P38" s="26" t="s">
        <v>329</v>
      </c>
      <c r="Q38" s="400"/>
      <c r="R38" s="412"/>
      <c r="S38" s="33" t="s">
        <v>4</v>
      </c>
      <c r="T38" s="25" t="s">
        <v>5</v>
      </c>
      <c r="U38" s="25" t="s">
        <v>330</v>
      </c>
      <c r="V38" s="25" t="s">
        <v>329</v>
      </c>
      <c r="W38" s="402"/>
      <c r="X38" s="407"/>
      <c r="Y38" s="32" t="s">
        <v>4</v>
      </c>
      <c r="Z38" s="26" t="s">
        <v>5</v>
      </c>
      <c r="AA38" s="26" t="s">
        <v>330</v>
      </c>
      <c r="AB38" s="26" t="s">
        <v>329</v>
      </c>
      <c r="AC38" s="400"/>
      <c r="AD38" s="412"/>
      <c r="AE38" s="33" t="s">
        <v>4</v>
      </c>
      <c r="AF38" s="25" t="s">
        <v>5</v>
      </c>
      <c r="AG38" s="25" t="s">
        <v>330</v>
      </c>
      <c r="AH38" s="25" t="s">
        <v>329</v>
      </c>
      <c r="AI38" s="402"/>
      <c r="AJ38" s="407"/>
      <c r="AK38" s="32" t="s">
        <v>4</v>
      </c>
      <c r="AL38" s="26" t="s">
        <v>5</v>
      </c>
      <c r="AM38" s="26" t="s">
        <v>330</v>
      </c>
      <c r="AN38" s="26" t="s">
        <v>329</v>
      </c>
      <c r="AO38" s="400"/>
      <c r="AP38" s="412"/>
    </row>
    <row r="39" spans="1:42" ht="26.1" customHeight="1" x14ac:dyDescent="0.2">
      <c r="A39" s="37" t="s">
        <v>20</v>
      </c>
      <c r="B39" s="10" t="s">
        <v>216</v>
      </c>
      <c r="C39" s="11" t="s">
        <v>193</v>
      </c>
      <c r="D39" s="24">
        <f t="shared" ref="D39:D44" si="7">SUM(G39:J39, M39:P39, S39:V39,Y39:AB39,AE39:AH39,AK39:AN39)</f>
        <v>60</v>
      </c>
      <c r="E39" s="13">
        <f t="shared" ref="E39:E44" si="8">L39+R39+X39+AD39+AJ39+AP39</f>
        <v>3</v>
      </c>
      <c r="F39" s="24" t="s">
        <v>74</v>
      </c>
      <c r="G39" s="13"/>
      <c r="H39" s="13"/>
      <c r="I39" s="13"/>
      <c r="J39" s="13"/>
      <c r="K39" s="13"/>
      <c r="L39" s="13"/>
      <c r="M39" s="32"/>
      <c r="N39" s="32"/>
      <c r="O39" s="30"/>
      <c r="P39" s="32">
        <v>60</v>
      </c>
      <c r="Q39" s="32" t="s">
        <v>74</v>
      </c>
      <c r="R39" s="32">
        <v>3</v>
      </c>
      <c r="S39" s="13"/>
      <c r="T39" s="13"/>
      <c r="U39" s="13"/>
      <c r="V39" s="13"/>
      <c r="W39" s="13"/>
      <c r="X39" s="13"/>
      <c r="Y39" s="32"/>
      <c r="Z39" s="32"/>
      <c r="AA39" s="32"/>
      <c r="AB39" s="32"/>
      <c r="AC39" s="15"/>
      <c r="AD39" s="15"/>
      <c r="AE39" s="13"/>
      <c r="AF39" s="13"/>
      <c r="AG39" s="13"/>
      <c r="AH39" s="13"/>
      <c r="AI39" s="13"/>
      <c r="AJ39" s="13"/>
      <c r="AK39" s="15"/>
      <c r="AL39" s="32"/>
      <c r="AM39" s="32"/>
      <c r="AN39" s="32"/>
      <c r="AO39" s="32"/>
      <c r="AP39" s="32"/>
    </row>
    <row r="40" spans="1:42" ht="26.1" customHeight="1" x14ac:dyDescent="0.2">
      <c r="A40" s="37" t="s">
        <v>21</v>
      </c>
      <c r="B40" s="23" t="s">
        <v>217</v>
      </c>
      <c r="C40" s="11" t="s">
        <v>194</v>
      </c>
      <c r="D40" s="24">
        <f t="shared" si="7"/>
        <v>60</v>
      </c>
      <c r="E40" s="13">
        <f t="shared" si="8"/>
        <v>4</v>
      </c>
      <c r="F40" s="24" t="s">
        <v>74</v>
      </c>
      <c r="G40" s="12"/>
      <c r="H40" s="12"/>
      <c r="I40" s="12"/>
      <c r="J40" s="12"/>
      <c r="K40" s="12"/>
      <c r="L40" s="12"/>
      <c r="M40" s="32"/>
      <c r="N40" s="32"/>
      <c r="O40" s="32"/>
      <c r="P40" s="32"/>
      <c r="Q40" s="32"/>
      <c r="R40" s="32"/>
      <c r="S40" s="13"/>
      <c r="T40" s="13"/>
      <c r="U40" s="29"/>
      <c r="V40" s="13">
        <v>60</v>
      </c>
      <c r="W40" s="13" t="s">
        <v>74</v>
      </c>
      <c r="X40" s="13">
        <v>4</v>
      </c>
      <c r="Y40" s="32"/>
      <c r="Z40" s="32"/>
      <c r="AA40" s="32"/>
      <c r="AB40" s="32"/>
      <c r="AC40" s="15"/>
      <c r="AD40" s="15"/>
      <c r="AE40" s="13"/>
      <c r="AF40" s="13"/>
      <c r="AG40" s="13"/>
      <c r="AH40" s="13"/>
      <c r="AI40" s="13"/>
      <c r="AJ40" s="13"/>
      <c r="AK40" s="15"/>
      <c r="AL40" s="32"/>
      <c r="AM40" s="32"/>
      <c r="AN40" s="32"/>
      <c r="AO40" s="32"/>
      <c r="AP40" s="32"/>
    </row>
    <row r="41" spans="1:42" ht="26.1" customHeight="1" x14ac:dyDescent="0.2">
      <c r="A41" s="37" t="s">
        <v>22</v>
      </c>
      <c r="B41" s="10" t="s">
        <v>218</v>
      </c>
      <c r="C41" s="11" t="s">
        <v>195</v>
      </c>
      <c r="D41" s="24">
        <f t="shared" si="7"/>
        <v>60</v>
      </c>
      <c r="E41" s="13">
        <f t="shared" si="8"/>
        <v>4</v>
      </c>
      <c r="F41" s="24" t="s">
        <v>74</v>
      </c>
      <c r="G41" s="13"/>
      <c r="H41" s="13"/>
      <c r="I41" s="13"/>
      <c r="J41" s="13"/>
      <c r="K41" s="13"/>
      <c r="L41" s="13"/>
      <c r="M41" s="32"/>
      <c r="N41" s="32"/>
      <c r="O41" s="32"/>
      <c r="P41" s="32"/>
      <c r="Q41" s="32"/>
      <c r="R41" s="32"/>
      <c r="S41" s="13"/>
      <c r="T41" s="13"/>
      <c r="U41" s="13"/>
      <c r="V41" s="14"/>
      <c r="W41" s="13"/>
      <c r="X41" s="13"/>
      <c r="Y41" s="32"/>
      <c r="Z41" s="32"/>
      <c r="AA41" s="30"/>
      <c r="AB41" s="32">
        <v>60</v>
      </c>
      <c r="AC41" s="32" t="s">
        <v>74</v>
      </c>
      <c r="AD41" s="166">
        <v>4</v>
      </c>
      <c r="AE41" s="13"/>
      <c r="AF41" s="13"/>
      <c r="AG41" s="13"/>
      <c r="AH41" s="13"/>
      <c r="AI41" s="13"/>
      <c r="AJ41" s="13"/>
      <c r="AK41" s="15"/>
      <c r="AL41" s="32"/>
      <c r="AM41" s="32"/>
      <c r="AN41" s="32"/>
      <c r="AO41" s="32"/>
      <c r="AP41" s="32"/>
    </row>
    <row r="42" spans="1:42" ht="26.1" customHeight="1" x14ac:dyDescent="0.2">
      <c r="A42" s="37" t="s">
        <v>23</v>
      </c>
      <c r="B42" s="10" t="s">
        <v>219</v>
      </c>
      <c r="C42" s="11" t="s">
        <v>196</v>
      </c>
      <c r="D42" s="24">
        <f t="shared" si="7"/>
        <v>60</v>
      </c>
      <c r="E42" s="13">
        <f t="shared" si="8"/>
        <v>5</v>
      </c>
      <c r="F42" s="24" t="s">
        <v>74</v>
      </c>
      <c r="G42" s="13"/>
      <c r="H42" s="13"/>
      <c r="I42" s="13"/>
      <c r="J42" s="13"/>
      <c r="K42" s="13"/>
      <c r="L42" s="13"/>
      <c r="M42" s="32"/>
      <c r="N42" s="32"/>
      <c r="O42" s="32"/>
      <c r="P42" s="32"/>
      <c r="Q42" s="32"/>
      <c r="R42" s="32"/>
      <c r="S42" s="13"/>
      <c r="T42" s="13"/>
      <c r="U42" s="13"/>
      <c r="V42" s="14"/>
      <c r="W42" s="13"/>
      <c r="X42" s="13"/>
      <c r="Y42" s="32"/>
      <c r="Z42" s="32"/>
      <c r="AA42" s="32"/>
      <c r="AB42" s="32"/>
      <c r="AC42" s="15"/>
      <c r="AD42" s="15"/>
      <c r="AE42" s="13"/>
      <c r="AF42" s="13"/>
      <c r="AG42" s="29"/>
      <c r="AH42" s="13">
        <v>60</v>
      </c>
      <c r="AI42" s="13" t="s">
        <v>74</v>
      </c>
      <c r="AJ42" s="13">
        <v>5</v>
      </c>
      <c r="AK42" s="15"/>
      <c r="AL42" s="32"/>
      <c r="AM42" s="32"/>
      <c r="AN42" s="32"/>
      <c r="AO42" s="32"/>
      <c r="AP42" s="32"/>
    </row>
    <row r="43" spans="1:42" ht="26.1" customHeight="1" x14ac:dyDescent="0.2">
      <c r="A43" s="37" t="s">
        <v>24</v>
      </c>
      <c r="B43" s="10" t="s">
        <v>220</v>
      </c>
      <c r="C43" s="11" t="s">
        <v>197</v>
      </c>
      <c r="D43" s="24">
        <f t="shared" si="7"/>
        <v>60</v>
      </c>
      <c r="E43" s="13">
        <f t="shared" si="8"/>
        <v>6</v>
      </c>
      <c r="F43" s="24" t="s">
        <v>74</v>
      </c>
      <c r="G43" s="12"/>
      <c r="H43" s="12"/>
      <c r="I43" s="12"/>
      <c r="J43" s="12"/>
      <c r="K43" s="12"/>
      <c r="L43" s="12"/>
      <c r="M43" s="16"/>
      <c r="N43" s="16"/>
      <c r="O43" s="16"/>
      <c r="P43" s="16"/>
      <c r="Q43" s="16"/>
      <c r="R43" s="16"/>
      <c r="S43" s="13"/>
      <c r="T43" s="13"/>
      <c r="U43" s="13"/>
      <c r="V43" s="13"/>
      <c r="W43" s="13"/>
      <c r="X43" s="13"/>
      <c r="Y43" s="32"/>
      <c r="Z43" s="32"/>
      <c r="AA43" s="32"/>
      <c r="AB43" s="32"/>
      <c r="AC43" s="32"/>
      <c r="AD43" s="32"/>
      <c r="AE43" s="13"/>
      <c r="AF43" s="13"/>
      <c r="AG43" s="13"/>
      <c r="AH43" s="13"/>
      <c r="AI43" s="13"/>
      <c r="AJ43" s="13"/>
      <c r="AK43" s="32"/>
      <c r="AL43" s="32"/>
      <c r="AM43" s="30"/>
      <c r="AN43" s="32">
        <v>60</v>
      </c>
      <c r="AO43" s="32" t="s">
        <v>74</v>
      </c>
      <c r="AP43" s="165">
        <v>6</v>
      </c>
    </row>
    <row r="44" spans="1:42" ht="26.1" customHeight="1" x14ac:dyDescent="0.2">
      <c r="A44" s="37" t="s">
        <v>25</v>
      </c>
      <c r="B44" s="10" t="s">
        <v>221</v>
      </c>
      <c r="C44" s="11" t="s">
        <v>198</v>
      </c>
      <c r="D44" s="24">
        <f t="shared" si="7"/>
        <v>60</v>
      </c>
      <c r="E44" s="13">
        <f t="shared" si="8"/>
        <v>5</v>
      </c>
      <c r="F44" s="24" t="s">
        <v>74</v>
      </c>
      <c r="G44" s="12"/>
      <c r="H44" s="12"/>
      <c r="I44" s="12"/>
      <c r="J44" s="12"/>
      <c r="K44" s="12"/>
      <c r="L44" s="12"/>
      <c r="M44" s="16"/>
      <c r="N44" s="16"/>
      <c r="O44" s="16"/>
      <c r="P44" s="16"/>
      <c r="Q44" s="16"/>
      <c r="R44" s="16"/>
      <c r="S44" s="13"/>
      <c r="T44" s="13"/>
      <c r="U44" s="13"/>
      <c r="V44" s="13"/>
      <c r="W44" s="13"/>
      <c r="X44" s="13"/>
      <c r="Y44" s="32"/>
      <c r="Z44" s="32"/>
      <c r="AA44" s="32"/>
      <c r="AB44" s="32"/>
      <c r="AC44" s="32"/>
      <c r="AD44" s="32"/>
      <c r="AE44" s="13"/>
      <c r="AF44" s="13"/>
      <c r="AG44" s="13"/>
      <c r="AH44" s="13"/>
      <c r="AI44" s="13"/>
      <c r="AJ44" s="13"/>
      <c r="AK44" s="32"/>
      <c r="AL44" s="32"/>
      <c r="AM44" s="30"/>
      <c r="AN44" s="32">
        <v>60</v>
      </c>
      <c r="AO44" s="32" t="s">
        <v>74</v>
      </c>
      <c r="AP44" s="165">
        <v>5</v>
      </c>
    </row>
    <row r="45" spans="1:42" ht="20.100000000000001" customHeight="1" x14ac:dyDescent="0.2">
      <c r="A45" s="37"/>
      <c r="B45" s="10"/>
      <c r="C45" s="157" t="s">
        <v>191</v>
      </c>
      <c r="D45" s="151">
        <f t="shared" ref="D45:AP45" si="9">SUM(D39:D44)</f>
        <v>360</v>
      </c>
      <c r="E45" s="151">
        <f t="shared" si="9"/>
        <v>27</v>
      </c>
      <c r="F45" s="156">
        <f t="shared" si="9"/>
        <v>0</v>
      </c>
      <c r="G45" s="180">
        <f t="shared" si="9"/>
        <v>0</v>
      </c>
      <c r="H45" s="180">
        <f t="shared" si="9"/>
        <v>0</v>
      </c>
      <c r="I45" s="180">
        <f t="shared" si="9"/>
        <v>0</v>
      </c>
      <c r="J45" s="180">
        <f t="shared" si="9"/>
        <v>0</v>
      </c>
      <c r="K45" s="180" t="s">
        <v>127</v>
      </c>
      <c r="L45" s="180">
        <f t="shared" si="9"/>
        <v>0</v>
      </c>
      <c r="M45" s="181">
        <f t="shared" si="9"/>
        <v>0</v>
      </c>
      <c r="N45" s="181">
        <f t="shared" si="9"/>
        <v>0</v>
      </c>
      <c r="O45" s="181">
        <f t="shared" si="9"/>
        <v>0</v>
      </c>
      <c r="P45" s="181">
        <f>SUM(P39:P44)</f>
        <v>60</v>
      </c>
      <c r="Q45" s="181" t="s">
        <v>127</v>
      </c>
      <c r="R45" s="181">
        <f t="shared" si="9"/>
        <v>3</v>
      </c>
      <c r="S45" s="14">
        <f t="shared" si="9"/>
        <v>0</v>
      </c>
      <c r="T45" s="14">
        <f t="shared" si="9"/>
        <v>0</v>
      </c>
      <c r="U45" s="180">
        <f t="shared" si="9"/>
        <v>0</v>
      </c>
      <c r="V45" s="14">
        <f t="shared" si="9"/>
        <v>60</v>
      </c>
      <c r="W45" s="14" t="s">
        <v>127</v>
      </c>
      <c r="X45" s="14">
        <f t="shared" si="9"/>
        <v>4</v>
      </c>
      <c r="Y45" s="15">
        <f t="shared" si="9"/>
        <v>0</v>
      </c>
      <c r="Z45" s="15">
        <f t="shared" si="9"/>
        <v>0</v>
      </c>
      <c r="AA45" s="181">
        <f t="shared" si="9"/>
        <v>0</v>
      </c>
      <c r="AB45" s="15">
        <f t="shared" si="9"/>
        <v>60</v>
      </c>
      <c r="AC45" s="15" t="s">
        <v>127</v>
      </c>
      <c r="AD45" s="15">
        <f t="shared" si="9"/>
        <v>4</v>
      </c>
      <c r="AE45" s="14">
        <f t="shared" si="9"/>
        <v>0</v>
      </c>
      <c r="AF45" s="14">
        <f t="shared" si="9"/>
        <v>0</v>
      </c>
      <c r="AG45" s="180">
        <f t="shared" si="9"/>
        <v>0</v>
      </c>
      <c r="AH45" s="14">
        <f t="shared" si="9"/>
        <v>60</v>
      </c>
      <c r="AI45" s="14" t="s">
        <v>127</v>
      </c>
      <c r="AJ45" s="14">
        <f t="shared" si="9"/>
        <v>5</v>
      </c>
      <c r="AK45" s="15">
        <f t="shared" si="9"/>
        <v>0</v>
      </c>
      <c r="AL45" s="15">
        <f t="shared" si="9"/>
        <v>0</v>
      </c>
      <c r="AM45" s="181">
        <f t="shared" si="9"/>
        <v>0</v>
      </c>
      <c r="AN45" s="15">
        <f>SUM(AN39:AN44)</f>
        <v>120</v>
      </c>
      <c r="AO45" s="15" t="s">
        <v>127</v>
      </c>
      <c r="AP45" s="15">
        <f t="shared" si="9"/>
        <v>11</v>
      </c>
    </row>
    <row r="46" spans="1:42" ht="20.100000000000001" customHeight="1" x14ac:dyDescent="0.2">
      <c r="A46" s="9"/>
      <c r="B46" s="449" t="s">
        <v>335</v>
      </c>
      <c r="C46" s="449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</row>
    <row r="50" spans="2:27" x14ac:dyDescent="0.2">
      <c r="B50" t="s">
        <v>266</v>
      </c>
      <c r="K50" s="1"/>
      <c r="Z50" s="1" t="s">
        <v>269</v>
      </c>
      <c r="AA50" s="1"/>
    </row>
    <row r="51" spans="2:27" x14ac:dyDescent="0.2">
      <c r="K51" s="1"/>
      <c r="Z51" s="1" t="s">
        <v>268</v>
      </c>
      <c r="AA51" s="1"/>
    </row>
    <row r="52" spans="2:27" x14ac:dyDescent="0.2">
      <c r="K52" s="1"/>
      <c r="Z52" s="1" t="s">
        <v>533</v>
      </c>
      <c r="AA52" s="1"/>
    </row>
  </sheetData>
  <mergeCells count="103">
    <mergeCell ref="B46:C46"/>
    <mergeCell ref="AD37:AD38"/>
    <mergeCell ref="R37:R38"/>
    <mergeCell ref="S37:V37"/>
    <mergeCell ref="E36:E38"/>
    <mergeCell ref="F36:F38"/>
    <mergeCell ref="A36:A38"/>
    <mergeCell ref="B36:B38"/>
    <mergeCell ref="C36:C38"/>
    <mergeCell ref="D36:D38"/>
    <mergeCell ref="W37:W38"/>
    <mergeCell ref="AE37:AH37"/>
    <mergeCell ref="AI37:AI38"/>
    <mergeCell ref="G36:L36"/>
    <mergeCell ref="M36:R36"/>
    <mergeCell ref="G37:J37"/>
    <mergeCell ref="S36:X36"/>
    <mergeCell ref="Y36:AD36"/>
    <mergeCell ref="K37:K38"/>
    <mergeCell ref="L37:L38"/>
    <mergeCell ref="M37:P37"/>
    <mergeCell ref="Q37:Q38"/>
    <mergeCell ref="S22:V22"/>
    <mergeCell ref="Y22:AB22"/>
    <mergeCell ref="AE22:AH22"/>
    <mergeCell ref="AK22:AN22"/>
    <mergeCell ref="W4:W5"/>
    <mergeCell ref="AI4:AI5"/>
    <mergeCell ref="X4:X5"/>
    <mergeCell ref="AK36:AP36"/>
    <mergeCell ref="X37:X38"/>
    <mergeCell ref="Y37:AB37"/>
    <mergeCell ref="AC37:AC38"/>
    <mergeCell ref="AJ37:AJ38"/>
    <mergeCell ref="AE36:AJ36"/>
    <mergeCell ref="AK25:AP25"/>
    <mergeCell ref="AJ26:AJ27"/>
    <mergeCell ref="AK26:AN26"/>
    <mergeCell ref="AO26:AO27"/>
    <mergeCell ref="AP26:AP27"/>
    <mergeCell ref="AE25:AJ25"/>
    <mergeCell ref="AE26:AH26"/>
    <mergeCell ref="AI26:AI27"/>
    <mergeCell ref="AP37:AP38"/>
    <mergeCell ref="AK37:AN37"/>
    <mergeCell ref="AO37:AO38"/>
    <mergeCell ref="Y25:AD25"/>
    <mergeCell ref="G26:J26"/>
    <mergeCell ref="K26:K27"/>
    <mergeCell ref="L26:L27"/>
    <mergeCell ref="M26:P26"/>
    <mergeCell ref="Y26:AB26"/>
    <mergeCell ref="AC26:AC27"/>
    <mergeCell ref="AD26:AD27"/>
    <mergeCell ref="X26:X27"/>
    <mergeCell ref="S26:V26"/>
    <mergeCell ref="W26:W27"/>
    <mergeCell ref="S25:X25"/>
    <mergeCell ref="A1:AP1"/>
    <mergeCell ref="AP4:AP5"/>
    <mergeCell ref="AJ4:AJ5"/>
    <mergeCell ref="AE4:AH4"/>
    <mergeCell ref="AC4:AC5"/>
    <mergeCell ref="AD4:AD5"/>
    <mergeCell ref="AK4:AN4"/>
    <mergeCell ref="AO4:AO5"/>
    <mergeCell ref="S3:X3"/>
    <mergeCell ref="AE3:AJ3"/>
    <mergeCell ref="A2:B2"/>
    <mergeCell ref="B3:B5"/>
    <mergeCell ref="R4:R5"/>
    <mergeCell ref="C3:C5"/>
    <mergeCell ref="D3:D5"/>
    <mergeCell ref="E3:E5"/>
    <mergeCell ref="F3:F5"/>
    <mergeCell ref="S4:V4"/>
    <mergeCell ref="M4:P4"/>
    <mergeCell ref="K4:K5"/>
    <mergeCell ref="AK3:AP3"/>
    <mergeCell ref="Y3:AD3"/>
    <mergeCell ref="Y4:AB4"/>
    <mergeCell ref="G4:J4"/>
    <mergeCell ref="A3:A5"/>
    <mergeCell ref="G3:L3"/>
    <mergeCell ref="L4:L5"/>
    <mergeCell ref="Q4:Q5"/>
    <mergeCell ref="F25:F27"/>
    <mergeCell ref="M25:R25"/>
    <mergeCell ref="G22:J22"/>
    <mergeCell ref="M3:R3"/>
    <mergeCell ref="A25:A27"/>
    <mergeCell ref="G25:L25"/>
    <mergeCell ref="D25:D27"/>
    <mergeCell ref="E25:E27"/>
    <mergeCell ref="R26:R27"/>
    <mergeCell ref="M22:P22"/>
    <mergeCell ref="A21:C22"/>
    <mergeCell ref="D21:D22"/>
    <mergeCell ref="E21:E22"/>
    <mergeCell ref="F21:F22"/>
    <mergeCell ref="B25:B27"/>
    <mergeCell ref="C25:C27"/>
    <mergeCell ref="Q26:Q27"/>
  </mergeCells>
  <phoneticPr fontId="9" type="noConversion"/>
  <conditionalFormatting sqref="E29 E6:E11 E16:E19">
    <cfRule type="cellIs" priority="18" stopIfTrue="1" operator="notEqual">
      <formula>C8</formula>
    </cfRule>
  </conditionalFormatting>
  <conditionalFormatting sqref="E12:E19">
    <cfRule type="cellIs" priority="29" stopIfTrue="1" operator="notEqual">
      <formula>C12</formula>
    </cfRule>
  </conditionalFormatting>
  <conditionalFormatting sqref="E16 E11">
    <cfRule type="cellIs" priority="28" stopIfTrue="1" operator="notEqual">
      <formula>#REF!</formula>
    </cfRule>
  </conditionalFormatting>
  <conditionalFormatting sqref="E9">
    <cfRule type="cellIs" priority="26" stopIfTrue="1" operator="notEqual">
      <formula>C9</formula>
    </cfRule>
  </conditionalFormatting>
  <conditionalFormatting sqref="E8">
    <cfRule type="cellIs" priority="25" stopIfTrue="1" operator="notEqual">
      <formula>C9</formula>
    </cfRule>
  </conditionalFormatting>
  <conditionalFormatting sqref="E18:E19">
    <cfRule type="cellIs" priority="24" stopIfTrue="1" operator="notEqual">
      <formula>#REF!</formula>
    </cfRule>
  </conditionalFormatting>
  <conditionalFormatting sqref="E12">
    <cfRule type="cellIs" priority="23" stopIfTrue="1" operator="notEqual">
      <formula>K32</formula>
    </cfRule>
  </conditionalFormatting>
  <conditionalFormatting sqref="E30">
    <cfRule type="cellIs" priority="22" stopIfTrue="1" operator="notEqual">
      <formula>C30</formula>
    </cfRule>
  </conditionalFormatting>
  <conditionalFormatting sqref="E33 E39:E41">
    <cfRule type="cellIs" priority="21" stopIfTrue="1" operator="notEqual">
      <formula>H3</formula>
    </cfRule>
  </conditionalFormatting>
  <conditionalFormatting sqref="E28:E33">
    <cfRule type="cellIs" priority="20" stopIfTrue="1" operator="notEqual">
      <formula>C29</formula>
    </cfRule>
  </conditionalFormatting>
  <conditionalFormatting sqref="E31">
    <cfRule type="cellIs" priority="19" stopIfTrue="1" operator="notEqual">
      <formula>C31</formula>
    </cfRule>
  </conditionalFormatting>
  <conditionalFormatting sqref="E44">
    <cfRule type="cellIs" priority="17" stopIfTrue="1" operator="notEqual">
      <formula>H16</formula>
    </cfRule>
  </conditionalFormatting>
  <conditionalFormatting sqref="E41">
    <cfRule type="cellIs" priority="16" stopIfTrue="1" operator="notEqual">
      <formula>C41</formula>
    </cfRule>
  </conditionalFormatting>
  <conditionalFormatting sqref="E39:E44">
    <cfRule type="cellIs" priority="15" stopIfTrue="1" operator="notEqual">
      <formula>C40</formula>
    </cfRule>
  </conditionalFormatting>
  <conditionalFormatting sqref="E42">
    <cfRule type="cellIs" priority="14" stopIfTrue="1" operator="notEqual">
      <formula>C42</formula>
    </cfRule>
  </conditionalFormatting>
  <conditionalFormatting sqref="E40">
    <cfRule type="cellIs" priority="13" stopIfTrue="1" operator="notEqual">
      <formula>C42</formula>
    </cfRule>
  </conditionalFormatting>
  <conditionalFormatting sqref="E20:F20">
    <cfRule type="cellIs" priority="12" stopIfTrue="1" operator="notEqual">
      <formula>C11</formula>
    </cfRule>
  </conditionalFormatting>
  <conditionalFormatting sqref="E34">
    <cfRule type="cellIs" priority="11" stopIfTrue="1" operator="notEqual">
      <formula>C36</formula>
    </cfRule>
  </conditionalFormatting>
  <conditionalFormatting sqref="E45">
    <cfRule type="cellIs" priority="10" stopIfTrue="1" operator="notEqual">
      <formula>C47</formula>
    </cfRule>
  </conditionalFormatting>
  <conditionalFormatting sqref="E28:E33 E39:E44 E14:E15">
    <cfRule type="cellIs" priority="30" stopIfTrue="1" operator="notEqual">
      <formula>#REF!</formula>
    </cfRule>
  </conditionalFormatting>
  <conditionalFormatting sqref="E6:E11">
    <cfRule type="cellIs" priority="9" stopIfTrue="1" operator="notEqual">
      <formula>C6</formula>
    </cfRule>
  </conditionalFormatting>
  <conditionalFormatting sqref="E28:E33">
    <cfRule type="cellIs" priority="8" stopIfTrue="1" operator="notEqual">
      <formula>C30</formula>
    </cfRule>
  </conditionalFormatting>
  <conditionalFormatting sqref="E28:E33">
    <cfRule type="cellIs" priority="6" stopIfTrue="1" operator="notEqual">
      <formula>C28</formula>
    </cfRule>
  </conditionalFormatting>
  <conditionalFormatting sqref="E39:E44">
    <cfRule type="cellIs" priority="4" stopIfTrue="1" operator="notEqual">
      <formula>C40</formula>
    </cfRule>
  </conditionalFormatting>
  <conditionalFormatting sqref="E39:E44">
    <cfRule type="cellIs" priority="3" stopIfTrue="1" operator="notEqual">
      <formula>C41</formula>
    </cfRule>
  </conditionalFormatting>
  <conditionalFormatting sqref="E39:E44">
    <cfRule type="cellIs" priority="1" stopIfTrue="1" operator="notEqual">
      <formula>C39</formula>
    </cfRule>
  </conditionalFormatting>
  <conditionalFormatting sqref="E12">
    <cfRule type="cellIs" priority="33" stopIfTrue="1" operator="notEqual">
      <formula>C20</formula>
    </cfRule>
  </conditionalFormatting>
  <conditionalFormatting sqref="E13:E15">
    <cfRule type="cellIs" priority="34" stopIfTrue="1" operator="notEqual">
      <formula>C16</formula>
    </cfRule>
  </conditionalFormatting>
  <conditionalFormatting sqref="E42:E43">
    <cfRule type="cellIs" priority="37" stopIfTrue="1" operator="notEqual">
      <formula>H13</formula>
    </cfRule>
  </conditionalFormatting>
  <printOptions horizontalCentered="1"/>
  <pageMargins left="0.39370078740157483" right="0.39370078740157483" top="0.59055118110236227" bottom="0.59055118110236227" header="0.39370078740157483" footer="0.19685039370078741"/>
  <pageSetup paperSize="9" scale="52" firstPageNumber="5" fitToHeight="0" orientation="landscape" r:id="rId1"/>
  <headerFooter alignWithMargins="0">
    <oddHeader>&amp;L&amp;12Kierunek: PEDAGOGIKA&amp;C&amp;"Arial,Pogrubiony"&amp;12P L A N   S T U D I Ó W    S T A C J O N A R N Y C H&amp;R&amp;"Arial,Kursywa"&amp;12Rekrutacja w roku akademickim 2018/2019</oddHeader>
  </headerFooter>
  <ignoredErrors>
    <ignoredError sqref="D7:AP4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V54"/>
  <sheetViews>
    <sheetView topLeftCell="A10" zoomScale="70" zoomScaleNormal="70" zoomScaleSheetLayoutView="87" zoomScalePageLayoutView="80" workbookViewId="0">
      <selection activeCell="AV20" sqref="AV20"/>
    </sheetView>
  </sheetViews>
  <sheetFormatPr defaultColWidth="8.85546875" defaultRowHeight="10.5" x14ac:dyDescent="0.2"/>
  <cols>
    <col min="1" max="1" width="4.140625" style="52" customWidth="1"/>
    <col min="2" max="2" width="21.85546875" style="53" customWidth="1"/>
    <col min="3" max="3" width="42.5703125" style="53" customWidth="1"/>
    <col min="4" max="5" width="5.85546875" style="52" customWidth="1"/>
    <col min="6" max="6" width="8.85546875" style="52"/>
    <col min="7" max="10" width="4.42578125" style="52" customWidth="1"/>
    <col min="11" max="11" width="8" style="52" customWidth="1"/>
    <col min="12" max="12" width="4.5703125" style="52" customWidth="1"/>
    <col min="13" max="14" width="4.42578125" style="52" customWidth="1"/>
    <col min="15" max="15" width="5" style="52" customWidth="1"/>
    <col min="16" max="16" width="4.42578125" style="52" customWidth="1"/>
    <col min="17" max="17" width="8" style="52" customWidth="1"/>
    <col min="18" max="18" width="4.5703125" style="52" customWidth="1"/>
    <col min="19" max="22" width="4.42578125" style="52" customWidth="1"/>
    <col min="23" max="23" width="8" style="52" customWidth="1"/>
    <col min="24" max="24" width="4.5703125" style="52" customWidth="1"/>
    <col min="25" max="26" width="4.42578125" style="52" customWidth="1"/>
    <col min="27" max="27" width="5.42578125" style="52" customWidth="1"/>
    <col min="28" max="28" width="4.42578125" style="52" customWidth="1"/>
    <col min="29" max="29" width="8" style="52" customWidth="1"/>
    <col min="30" max="30" width="4.5703125" style="52" customWidth="1"/>
    <col min="31" max="32" width="4.42578125" style="52" customWidth="1"/>
    <col min="33" max="33" width="5" style="52" customWidth="1"/>
    <col min="34" max="34" width="4.42578125" style="52" customWidth="1"/>
    <col min="35" max="35" width="8" style="52" customWidth="1"/>
    <col min="36" max="36" width="4.5703125" style="52" customWidth="1"/>
    <col min="37" max="40" width="4.42578125" style="52" customWidth="1"/>
    <col min="41" max="41" width="8" style="52" customWidth="1"/>
    <col min="42" max="42" width="4.5703125" style="52" customWidth="1"/>
    <col min="43" max="16384" width="8.85546875" style="52"/>
  </cols>
  <sheetData>
    <row r="1" spans="1:42" ht="23.25" customHeight="1" thickBot="1" x14ac:dyDescent="0.3">
      <c r="A1" s="444" t="s">
        <v>601</v>
      </c>
      <c r="B1" s="444"/>
      <c r="C1" s="444"/>
      <c r="D1" s="444"/>
      <c r="E1" s="444"/>
      <c r="F1" s="444"/>
      <c r="G1" s="444"/>
      <c r="H1" s="444"/>
      <c r="I1" s="444"/>
      <c r="J1" s="444"/>
      <c r="K1" s="444"/>
      <c r="L1" s="444"/>
      <c r="M1" s="444"/>
      <c r="N1" s="444"/>
      <c r="O1" s="444"/>
      <c r="P1" s="444"/>
      <c r="Q1" s="444"/>
      <c r="R1" s="444"/>
      <c r="S1" s="444"/>
      <c r="T1" s="444"/>
      <c r="U1" s="444"/>
      <c r="V1" s="444"/>
      <c r="W1" s="444"/>
      <c r="X1" s="444"/>
      <c r="Y1" s="444"/>
      <c r="Z1" s="444"/>
      <c r="AA1" s="444"/>
      <c r="AB1" s="444"/>
      <c r="AC1" s="444"/>
      <c r="AD1" s="444"/>
      <c r="AE1" s="444"/>
      <c r="AF1" s="444"/>
      <c r="AG1" s="444"/>
      <c r="AH1" s="444"/>
      <c r="AI1" s="444"/>
      <c r="AJ1" s="444"/>
      <c r="AK1" s="444"/>
      <c r="AL1" s="444"/>
      <c r="AM1" s="444"/>
      <c r="AN1" s="444"/>
      <c r="AO1" s="444"/>
      <c r="AP1" s="444"/>
    </row>
    <row r="2" spans="1:42" ht="15.6" customHeight="1" thickTop="1" x14ac:dyDescent="0.25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</row>
    <row r="3" spans="1:42" ht="11.1" customHeight="1" x14ac:dyDescent="0.2">
      <c r="A3" s="402" t="s">
        <v>0</v>
      </c>
      <c r="B3" s="404" t="s">
        <v>1</v>
      </c>
      <c r="C3" s="402" t="s">
        <v>2</v>
      </c>
      <c r="D3" s="407" t="s">
        <v>50</v>
      </c>
      <c r="E3" s="407" t="s">
        <v>3</v>
      </c>
      <c r="F3" s="402" t="s">
        <v>51</v>
      </c>
      <c r="G3" s="404" t="s">
        <v>53</v>
      </c>
      <c r="H3" s="404"/>
      <c r="I3" s="404"/>
      <c r="J3" s="404"/>
      <c r="K3" s="404"/>
      <c r="L3" s="404"/>
      <c r="M3" s="406" t="s">
        <v>54</v>
      </c>
      <c r="N3" s="406"/>
      <c r="O3" s="406"/>
      <c r="P3" s="406"/>
      <c r="Q3" s="406"/>
      <c r="R3" s="406"/>
      <c r="S3" s="404" t="s">
        <v>55</v>
      </c>
      <c r="T3" s="404"/>
      <c r="U3" s="404"/>
      <c r="V3" s="404"/>
      <c r="W3" s="404"/>
      <c r="X3" s="404"/>
      <c r="Y3" s="406" t="s">
        <v>56</v>
      </c>
      <c r="Z3" s="406"/>
      <c r="AA3" s="406"/>
      <c r="AB3" s="406"/>
      <c r="AC3" s="406"/>
      <c r="AD3" s="406"/>
      <c r="AE3" s="404" t="s">
        <v>57</v>
      </c>
      <c r="AF3" s="404"/>
      <c r="AG3" s="404"/>
      <c r="AH3" s="404"/>
      <c r="AI3" s="404"/>
      <c r="AJ3" s="404"/>
      <c r="AK3" s="406" t="s">
        <v>58</v>
      </c>
      <c r="AL3" s="406"/>
      <c r="AM3" s="406"/>
      <c r="AN3" s="406"/>
      <c r="AO3" s="406"/>
      <c r="AP3" s="406"/>
    </row>
    <row r="4" spans="1:42" ht="10.5" customHeight="1" x14ac:dyDescent="0.2">
      <c r="A4" s="402"/>
      <c r="B4" s="404"/>
      <c r="C4" s="402"/>
      <c r="D4" s="407"/>
      <c r="E4" s="407"/>
      <c r="F4" s="402"/>
      <c r="G4" s="402" t="s">
        <v>52</v>
      </c>
      <c r="H4" s="402"/>
      <c r="I4" s="402"/>
      <c r="J4" s="402"/>
      <c r="K4" s="402" t="s">
        <v>51</v>
      </c>
      <c r="L4" s="407" t="s">
        <v>3</v>
      </c>
      <c r="M4" s="400" t="s">
        <v>52</v>
      </c>
      <c r="N4" s="400"/>
      <c r="O4" s="400"/>
      <c r="P4" s="400"/>
      <c r="Q4" s="400" t="s">
        <v>51</v>
      </c>
      <c r="R4" s="412" t="s">
        <v>3</v>
      </c>
      <c r="S4" s="402" t="s">
        <v>52</v>
      </c>
      <c r="T4" s="402"/>
      <c r="U4" s="402"/>
      <c r="V4" s="402"/>
      <c r="W4" s="402" t="s">
        <v>51</v>
      </c>
      <c r="X4" s="407" t="s">
        <v>3</v>
      </c>
      <c r="Y4" s="400" t="s">
        <v>52</v>
      </c>
      <c r="Z4" s="400"/>
      <c r="AA4" s="400"/>
      <c r="AB4" s="400"/>
      <c r="AC4" s="400" t="s">
        <v>51</v>
      </c>
      <c r="AD4" s="412" t="s">
        <v>3</v>
      </c>
      <c r="AE4" s="402" t="s">
        <v>52</v>
      </c>
      <c r="AF4" s="402"/>
      <c r="AG4" s="402"/>
      <c r="AH4" s="402"/>
      <c r="AI4" s="402" t="s">
        <v>51</v>
      </c>
      <c r="AJ4" s="407" t="s">
        <v>3</v>
      </c>
      <c r="AK4" s="400" t="s">
        <v>52</v>
      </c>
      <c r="AL4" s="400"/>
      <c r="AM4" s="400"/>
      <c r="AN4" s="400"/>
      <c r="AO4" s="400" t="s">
        <v>51</v>
      </c>
      <c r="AP4" s="412" t="s">
        <v>3</v>
      </c>
    </row>
    <row r="5" spans="1:42" ht="20.100000000000001" customHeight="1" x14ac:dyDescent="0.2">
      <c r="A5" s="402"/>
      <c r="B5" s="404"/>
      <c r="C5" s="402"/>
      <c r="D5" s="407"/>
      <c r="E5" s="407" t="s">
        <v>3</v>
      </c>
      <c r="F5" s="402" t="s">
        <v>51</v>
      </c>
      <c r="G5" s="33" t="s">
        <v>4</v>
      </c>
      <c r="H5" s="25" t="s">
        <v>5</v>
      </c>
      <c r="I5" s="25" t="s">
        <v>330</v>
      </c>
      <c r="J5" s="25" t="s">
        <v>329</v>
      </c>
      <c r="K5" s="402"/>
      <c r="L5" s="407"/>
      <c r="M5" s="32" t="s">
        <v>4</v>
      </c>
      <c r="N5" s="26" t="s">
        <v>5</v>
      </c>
      <c r="O5" s="26" t="s">
        <v>330</v>
      </c>
      <c r="P5" s="26" t="s">
        <v>329</v>
      </c>
      <c r="Q5" s="400"/>
      <c r="R5" s="412"/>
      <c r="S5" s="33" t="s">
        <v>4</v>
      </c>
      <c r="T5" s="25" t="s">
        <v>5</v>
      </c>
      <c r="U5" s="25" t="s">
        <v>330</v>
      </c>
      <c r="V5" s="25" t="s">
        <v>329</v>
      </c>
      <c r="W5" s="402"/>
      <c r="X5" s="407"/>
      <c r="Y5" s="32" t="s">
        <v>4</v>
      </c>
      <c r="Z5" s="26" t="s">
        <v>5</v>
      </c>
      <c r="AA5" s="26" t="s">
        <v>330</v>
      </c>
      <c r="AB5" s="26" t="s">
        <v>329</v>
      </c>
      <c r="AC5" s="400"/>
      <c r="AD5" s="412"/>
      <c r="AE5" s="33" t="s">
        <v>4</v>
      </c>
      <c r="AF5" s="25" t="s">
        <v>5</v>
      </c>
      <c r="AG5" s="25" t="s">
        <v>330</v>
      </c>
      <c r="AH5" s="25" t="s">
        <v>329</v>
      </c>
      <c r="AI5" s="402"/>
      <c r="AJ5" s="407"/>
      <c r="AK5" s="32" t="s">
        <v>4</v>
      </c>
      <c r="AL5" s="26" t="s">
        <v>5</v>
      </c>
      <c r="AM5" s="26" t="s">
        <v>330</v>
      </c>
      <c r="AN5" s="26" t="s">
        <v>329</v>
      </c>
      <c r="AO5" s="400"/>
      <c r="AP5" s="412"/>
    </row>
    <row r="6" spans="1:42" ht="22.5" customHeight="1" x14ac:dyDescent="0.2">
      <c r="A6" s="459" t="s">
        <v>480</v>
      </c>
      <c r="B6" s="459"/>
      <c r="C6" s="459"/>
      <c r="D6" s="459"/>
      <c r="E6" s="459"/>
      <c r="F6" s="459"/>
      <c r="G6" s="459"/>
      <c r="H6" s="459"/>
      <c r="I6" s="459"/>
      <c r="J6" s="459"/>
      <c r="K6" s="459"/>
      <c r="L6" s="459"/>
      <c r="M6" s="459"/>
      <c r="N6" s="459"/>
      <c r="O6" s="459"/>
      <c r="P6" s="459"/>
      <c r="Q6" s="459"/>
      <c r="R6" s="459"/>
      <c r="S6" s="459"/>
      <c r="T6" s="459"/>
      <c r="U6" s="459"/>
      <c r="V6" s="459"/>
      <c r="W6" s="459"/>
      <c r="X6" s="459"/>
      <c r="Y6" s="459"/>
      <c r="Z6" s="459"/>
      <c r="AA6" s="459"/>
      <c r="AB6" s="459"/>
      <c r="AC6" s="459"/>
      <c r="AD6" s="459"/>
      <c r="AE6" s="459"/>
      <c r="AF6" s="459"/>
      <c r="AG6" s="459"/>
      <c r="AH6" s="459"/>
      <c r="AI6" s="459"/>
      <c r="AJ6" s="459"/>
      <c r="AK6" s="459"/>
      <c r="AL6" s="459"/>
      <c r="AM6" s="459"/>
      <c r="AN6" s="459"/>
      <c r="AO6" s="459"/>
      <c r="AP6" s="459"/>
    </row>
    <row r="7" spans="1:42" ht="35.450000000000003" customHeight="1" x14ac:dyDescent="0.2">
      <c r="A7" s="110" t="s">
        <v>6</v>
      </c>
      <c r="B7" s="119" t="s">
        <v>450</v>
      </c>
      <c r="C7" s="168" t="s">
        <v>348</v>
      </c>
      <c r="D7" s="24">
        <f t="shared" ref="D7:D37" si="0">SUM(G7:J7, M7:P7, S7:V7,Y7:AB7,AE7:AH7,AK7:AN7)</f>
        <v>15</v>
      </c>
      <c r="E7" s="13">
        <f t="shared" ref="E7:E37" si="1">L7+R7+X7+AD7+AJ7+AP7</f>
        <v>1</v>
      </c>
      <c r="F7" s="35" t="s">
        <v>74</v>
      </c>
      <c r="G7" s="35"/>
      <c r="H7" s="35"/>
      <c r="I7" s="35">
        <v>15</v>
      </c>
      <c r="J7" s="35"/>
      <c r="K7" s="35" t="s">
        <v>74</v>
      </c>
      <c r="L7" s="35">
        <v>1</v>
      </c>
      <c r="M7" s="165"/>
      <c r="N7" s="165"/>
      <c r="O7" s="165"/>
      <c r="P7" s="165"/>
      <c r="Q7" s="165"/>
      <c r="R7" s="165"/>
      <c r="S7" s="35"/>
      <c r="T7" s="35"/>
      <c r="U7" s="35"/>
      <c r="V7" s="35"/>
      <c r="W7" s="35"/>
      <c r="X7" s="35"/>
      <c r="Y7" s="165"/>
      <c r="Z7" s="165"/>
      <c r="AA7" s="165"/>
      <c r="AB7" s="165"/>
      <c r="AC7" s="165"/>
      <c r="AD7" s="165"/>
      <c r="AE7" s="35"/>
      <c r="AF7" s="35"/>
      <c r="AG7" s="35"/>
      <c r="AH7" s="35"/>
      <c r="AI7" s="35"/>
      <c r="AJ7" s="35"/>
      <c r="AK7" s="165"/>
      <c r="AL7" s="165"/>
      <c r="AM7" s="165"/>
      <c r="AN7" s="165"/>
      <c r="AO7" s="165"/>
      <c r="AP7" s="165"/>
    </row>
    <row r="8" spans="1:42" ht="17.45" customHeight="1" x14ac:dyDescent="0.2">
      <c r="A8" s="110" t="s">
        <v>7</v>
      </c>
      <c r="B8" s="119" t="s">
        <v>451</v>
      </c>
      <c r="C8" s="75" t="s">
        <v>86</v>
      </c>
      <c r="D8" s="24">
        <f t="shared" si="0"/>
        <v>45</v>
      </c>
      <c r="E8" s="13">
        <f t="shared" si="1"/>
        <v>3</v>
      </c>
      <c r="F8" s="35" t="s">
        <v>84</v>
      </c>
      <c r="G8" s="35">
        <v>15</v>
      </c>
      <c r="H8" s="35"/>
      <c r="I8" s="35">
        <v>30</v>
      </c>
      <c r="J8" s="35"/>
      <c r="K8" s="35" t="s">
        <v>84</v>
      </c>
      <c r="L8" s="35">
        <v>3</v>
      </c>
      <c r="M8" s="165"/>
      <c r="N8" s="165"/>
      <c r="O8" s="165"/>
      <c r="P8" s="165"/>
      <c r="Q8" s="165"/>
      <c r="R8" s="165"/>
      <c r="S8" s="35"/>
      <c r="T8" s="35"/>
      <c r="U8" s="35"/>
      <c r="V8" s="35"/>
      <c r="W8" s="35"/>
      <c r="X8" s="35"/>
      <c r="Y8" s="165"/>
      <c r="Z8" s="165"/>
      <c r="AA8" s="165"/>
      <c r="AB8" s="165"/>
      <c r="AC8" s="165"/>
      <c r="AD8" s="165"/>
      <c r="AE8" s="35"/>
      <c r="AF8" s="35"/>
      <c r="AG8" s="35"/>
      <c r="AH8" s="35"/>
      <c r="AI8" s="35"/>
      <c r="AJ8" s="35"/>
      <c r="AK8" s="165"/>
      <c r="AL8" s="165"/>
      <c r="AM8" s="165"/>
      <c r="AN8" s="165"/>
      <c r="AO8" s="165"/>
      <c r="AP8" s="165"/>
    </row>
    <row r="9" spans="1:42" ht="17.45" customHeight="1" x14ac:dyDescent="0.2">
      <c r="A9" s="110" t="s">
        <v>8</v>
      </c>
      <c r="B9" s="119" t="s">
        <v>409</v>
      </c>
      <c r="C9" s="75" t="s">
        <v>76</v>
      </c>
      <c r="D9" s="24">
        <f>SUM(G9:J9, M9:P9, S9:V9,Y9:AB9,AE9:AH9,AK9:AN9)</f>
        <v>30</v>
      </c>
      <c r="E9" s="13">
        <f>L9+R9+X9+AD9+AJ9+AP9</f>
        <v>2</v>
      </c>
      <c r="F9" s="35" t="s">
        <v>74</v>
      </c>
      <c r="G9" s="35"/>
      <c r="H9" s="35"/>
      <c r="I9" s="35">
        <v>30</v>
      </c>
      <c r="J9" s="35"/>
      <c r="K9" s="35" t="s">
        <v>74</v>
      </c>
      <c r="L9" s="35">
        <v>2</v>
      </c>
      <c r="M9" s="165"/>
      <c r="N9" s="165"/>
      <c r="O9" s="165"/>
      <c r="P9" s="165"/>
      <c r="Q9" s="165"/>
      <c r="R9" s="165"/>
      <c r="S9" s="35"/>
      <c r="T9" s="35"/>
      <c r="U9" s="35"/>
      <c r="V9" s="35"/>
      <c r="W9" s="35"/>
      <c r="X9" s="35"/>
      <c r="Y9" s="165"/>
      <c r="Z9" s="165"/>
      <c r="AA9" s="165"/>
      <c r="AB9" s="165"/>
      <c r="AC9" s="165"/>
      <c r="AD9" s="165"/>
      <c r="AE9" s="35"/>
      <c r="AF9" s="35"/>
      <c r="AG9" s="35"/>
      <c r="AH9" s="35"/>
      <c r="AI9" s="35"/>
      <c r="AJ9" s="35"/>
      <c r="AK9" s="165"/>
      <c r="AL9" s="165"/>
      <c r="AM9" s="165"/>
      <c r="AN9" s="165"/>
      <c r="AO9" s="165"/>
      <c r="AP9" s="165"/>
    </row>
    <row r="10" spans="1:42" ht="17.45" customHeight="1" x14ac:dyDescent="0.2">
      <c r="A10" s="110" t="s">
        <v>9</v>
      </c>
      <c r="B10" s="119" t="s">
        <v>452</v>
      </c>
      <c r="C10" s="75" t="s">
        <v>339</v>
      </c>
      <c r="D10" s="24">
        <f t="shared" si="0"/>
        <v>30</v>
      </c>
      <c r="E10" s="13">
        <f t="shared" si="1"/>
        <v>3</v>
      </c>
      <c r="F10" s="35" t="s">
        <v>75</v>
      </c>
      <c r="G10" s="35"/>
      <c r="H10" s="35"/>
      <c r="I10" s="35"/>
      <c r="J10" s="35"/>
      <c r="K10" s="35"/>
      <c r="L10" s="35"/>
      <c r="M10" s="165">
        <v>15</v>
      </c>
      <c r="N10" s="165"/>
      <c r="O10" s="165">
        <v>15</v>
      </c>
      <c r="P10" s="165"/>
      <c r="Q10" s="165" t="s">
        <v>75</v>
      </c>
      <c r="R10" s="165">
        <v>3</v>
      </c>
      <c r="S10" s="35"/>
      <c r="T10" s="35"/>
      <c r="U10" s="35"/>
      <c r="V10" s="35"/>
      <c r="W10" s="35"/>
      <c r="X10" s="35"/>
      <c r="Y10" s="165"/>
      <c r="Z10" s="165"/>
      <c r="AA10" s="165"/>
      <c r="AB10" s="165"/>
      <c r="AC10" s="165"/>
      <c r="AD10" s="165"/>
      <c r="AE10" s="35"/>
      <c r="AF10" s="35"/>
      <c r="AG10" s="35"/>
      <c r="AH10" s="35"/>
      <c r="AI10" s="35"/>
      <c r="AJ10" s="35"/>
      <c r="AK10" s="165"/>
      <c r="AL10" s="165"/>
      <c r="AM10" s="165"/>
      <c r="AN10" s="165"/>
      <c r="AO10" s="165"/>
      <c r="AP10" s="165"/>
    </row>
    <row r="11" spans="1:42" ht="17.45" customHeight="1" x14ac:dyDescent="0.2">
      <c r="A11" s="110" t="s">
        <v>10</v>
      </c>
      <c r="B11" s="119" t="s">
        <v>453</v>
      </c>
      <c r="C11" s="75" t="s">
        <v>340</v>
      </c>
      <c r="D11" s="24">
        <f t="shared" si="0"/>
        <v>45</v>
      </c>
      <c r="E11" s="13">
        <f t="shared" si="1"/>
        <v>2</v>
      </c>
      <c r="F11" s="35" t="s">
        <v>84</v>
      </c>
      <c r="G11" s="35"/>
      <c r="H11" s="35"/>
      <c r="I11" s="35"/>
      <c r="J11" s="35"/>
      <c r="K11" s="35"/>
      <c r="L11" s="35"/>
      <c r="M11" s="165">
        <v>15</v>
      </c>
      <c r="N11" s="165"/>
      <c r="O11" s="165">
        <v>30</v>
      </c>
      <c r="P11" s="165"/>
      <c r="Q11" s="165" t="s">
        <v>84</v>
      </c>
      <c r="R11" s="165">
        <v>2</v>
      </c>
      <c r="S11" s="35"/>
      <c r="T11" s="35"/>
      <c r="U11" s="35"/>
      <c r="V11" s="35"/>
      <c r="W11" s="35"/>
      <c r="X11" s="35"/>
      <c r="Y11" s="165"/>
      <c r="Z11" s="165"/>
      <c r="AA11" s="165"/>
      <c r="AB11" s="165"/>
      <c r="AC11" s="165"/>
      <c r="AD11" s="165"/>
      <c r="AE11" s="35"/>
      <c r="AF11" s="35"/>
      <c r="AG11" s="35"/>
      <c r="AH11" s="35"/>
      <c r="AI11" s="35"/>
      <c r="AJ11" s="35"/>
      <c r="AK11" s="165"/>
      <c r="AL11" s="165"/>
      <c r="AM11" s="165"/>
      <c r="AN11" s="165"/>
      <c r="AO11" s="165"/>
      <c r="AP11" s="165"/>
    </row>
    <row r="12" spans="1:42" ht="17.45" customHeight="1" x14ac:dyDescent="0.2">
      <c r="A12" s="110" t="s">
        <v>11</v>
      </c>
      <c r="B12" s="119" t="s">
        <v>454</v>
      </c>
      <c r="C12" s="75" t="s">
        <v>341</v>
      </c>
      <c r="D12" s="24">
        <f t="shared" si="0"/>
        <v>45</v>
      </c>
      <c r="E12" s="13">
        <f t="shared" si="1"/>
        <v>2</v>
      </c>
      <c r="F12" s="35" t="s">
        <v>84</v>
      </c>
      <c r="G12" s="35"/>
      <c r="H12" s="35"/>
      <c r="I12" s="35"/>
      <c r="J12" s="35"/>
      <c r="K12" s="35"/>
      <c r="L12" s="35"/>
      <c r="M12" s="165">
        <v>15</v>
      </c>
      <c r="N12" s="165"/>
      <c r="O12" s="165">
        <v>30</v>
      </c>
      <c r="P12" s="165"/>
      <c r="Q12" s="165" t="s">
        <v>84</v>
      </c>
      <c r="R12" s="165">
        <v>2</v>
      </c>
      <c r="S12" s="35"/>
      <c r="T12" s="35"/>
      <c r="U12" s="35"/>
      <c r="V12" s="35"/>
      <c r="W12" s="35"/>
      <c r="X12" s="35"/>
      <c r="Y12" s="165"/>
      <c r="Z12" s="165"/>
      <c r="AA12" s="165"/>
      <c r="AB12" s="165"/>
      <c r="AC12" s="165"/>
      <c r="AD12" s="165"/>
      <c r="AE12" s="35"/>
      <c r="AF12" s="35"/>
      <c r="AG12" s="35"/>
      <c r="AH12" s="35"/>
      <c r="AI12" s="35"/>
      <c r="AJ12" s="35"/>
      <c r="AK12" s="165"/>
      <c r="AL12" s="165"/>
      <c r="AM12" s="165"/>
      <c r="AN12" s="165"/>
      <c r="AO12" s="165"/>
      <c r="AP12" s="165"/>
    </row>
    <row r="13" spans="1:42" ht="25.5" x14ac:dyDescent="0.2">
      <c r="A13" s="110" t="s">
        <v>12</v>
      </c>
      <c r="B13" s="119" t="s">
        <v>455</v>
      </c>
      <c r="C13" s="75" t="s">
        <v>345</v>
      </c>
      <c r="D13" s="24">
        <f t="shared" si="0"/>
        <v>30</v>
      </c>
      <c r="E13" s="13">
        <f t="shared" si="1"/>
        <v>2</v>
      </c>
      <c r="F13" s="35" t="s">
        <v>84</v>
      </c>
      <c r="G13" s="35"/>
      <c r="H13" s="35"/>
      <c r="I13" s="35"/>
      <c r="J13" s="35"/>
      <c r="K13" s="35"/>
      <c r="L13" s="35"/>
      <c r="M13" s="165">
        <v>15</v>
      </c>
      <c r="N13" s="165"/>
      <c r="O13" s="165">
        <v>15</v>
      </c>
      <c r="P13" s="165"/>
      <c r="Q13" s="165" t="s">
        <v>84</v>
      </c>
      <c r="R13" s="165">
        <v>2</v>
      </c>
      <c r="S13" s="35"/>
      <c r="T13" s="35"/>
      <c r="U13" s="35"/>
      <c r="V13" s="35"/>
      <c r="W13" s="35"/>
      <c r="X13" s="35"/>
      <c r="Y13" s="165"/>
      <c r="Z13" s="165"/>
      <c r="AA13" s="165"/>
      <c r="AB13" s="165"/>
      <c r="AC13" s="165"/>
      <c r="AD13" s="165"/>
      <c r="AE13" s="35"/>
      <c r="AF13" s="35"/>
      <c r="AG13" s="35"/>
      <c r="AH13" s="35"/>
      <c r="AI13" s="35"/>
      <c r="AJ13" s="35"/>
      <c r="AK13" s="165"/>
      <c r="AL13" s="165"/>
      <c r="AM13" s="165"/>
      <c r="AN13" s="165"/>
      <c r="AO13" s="165"/>
      <c r="AP13" s="165"/>
    </row>
    <row r="14" spans="1:42" ht="17.45" customHeight="1" x14ac:dyDescent="0.2">
      <c r="A14" s="110" t="s">
        <v>13</v>
      </c>
      <c r="B14" s="119" t="s">
        <v>456</v>
      </c>
      <c r="C14" s="75" t="s">
        <v>342</v>
      </c>
      <c r="D14" s="24">
        <f t="shared" si="0"/>
        <v>30</v>
      </c>
      <c r="E14" s="13">
        <f t="shared" si="1"/>
        <v>3</v>
      </c>
      <c r="F14" s="35" t="s">
        <v>75</v>
      </c>
      <c r="G14" s="35"/>
      <c r="H14" s="35"/>
      <c r="I14" s="35"/>
      <c r="J14" s="35"/>
      <c r="K14" s="35"/>
      <c r="L14" s="35"/>
      <c r="M14" s="165">
        <v>15</v>
      </c>
      <c r="N14" s="165"/>
      <c r="O14" s="165">
        <v>15</v>
      </c>
      <c r="P14" s="165"/>
      <c r="Q14" s="165" t="s">
        <v>75</v>
      </c>
      <c r="R14" s="165">
        <v>3</v>
      </c>
      <c r="S14" s="35"/>
      <c r="T14" s="35"/>
      <c r="U14" s="35"/>
      <c r="V14" s="35"/>
      <c r="W14" s="35"/>
      <c r="X14" s="35"/>
      <c r="Y14" s="165"/>
      <c r="Z14" s="165"/>
      <c r="AA14" s="165"/>
      <c r="AB14" s="165"/>
      <c r="AC14" s="165"/>
      <c r="AD14" s="165"/>
      <c r="AE14" s="35"/>
      <c r="AF14" s="35"/>
      <c r="AG14" s="35"/>
      <c r="AH14" s="35"/>
      <c r="AI14" s="35"/>
      <c r="AJ14" s="35"/>
      <c r="AK14" s="165"/>
      <c r="AL14" s="165"/>
      <c r="AM14" s="165"/>
      <c r="AN14" s="165"/>
      <c r="AO14" s="165"/>
      <c r="AP14" s="165"/>
    </row>
    <row r="15" spans="1:42" ht="17.45" customHeight="1" x14ac:dyDescent="0.2">
      <c r="A15" s="110" t="s">
        <v>14</v>
      </c>
      <c r="B15" s="119" t="s">
        <v>457</v>
      </c>
      <c r="C15" s="75" t="s">
        <v>343</v>
      </c>
      <c r="D15" s="24">
        <f t="shared" si="0"/>
        <v>30</v>
      </c>
      <c r="E15" s="13">
        <f t="shared" si="1"/>
        <v>2</v>
      </c>
      <c r="F15" s="35" t="s">
        <v>74</v>
      </c>
      <c r="G15" s="35"/>
      <c r="H15" s="35"/>
      <c r="I15" s="35"/>
      <c r="J15" s="35"/>
      <c r="K15" s="35"/>
      <c r="L15" s="35"/>
      <c r="M15" s="165"/>
      <c r="N15" s="165"/>
      <c r="O15" s="165"/>
      <c r="P15" s="165"/>
      <c r="Q15" s="165"/>
      <c r="R15" s="165"/>
      <c r="S15" s="35"/>
      <c r="T15" s="35"/>
      <c r="U15" s="35">
        <v>30</v>
      </c>
      <c r="V15" s="35"/>
      <c r="W15" s="35" t="s">
        <v>74</v>
      </c>
      <c r="X15" s="35">
        <v>2</v>
      </c>
      <c r="Y15" s="165"/>
      <c r="Z15" s="165"/>
      <c r="AA15" s="165"/>
      <c r="AB15" s="165"/>
      <c r="AC15" s="165"/>
      <c r="AD15" s="165"/>
      <c r="AE15" s="35"/>
      <c r="AF15" s="35"/>
      <c r="AG15" s="35"/>
      <c r="AH15" s="35"/>
      <c r="AI15" s="35"/>
      <c r="AJ15" s="35"/>
      <c r="AK15" s="165"/>
      <c r="AL15" s="165"/>
      <c r="AM15" s="165"/>
      <c r="AN15" s="165"/>
      <c r="AO15" s="165"/>
      <c r="AP15" s="165"/>
    </row>
    <row r="16" spans="1:42" ht="17.45" customHeight="1" x14ac:dyDescent="0.2">
      <c r="A16" s="110" t="s">
        <v>15</v>
      </c>
      <c r="B16" s="119" t="s">
        <v>458</v>
      </c>
      <c r="C16" s="75" t="s">
        <v>357</v>
      </c>
      <c r="D16" s="24">
        <f t="shared" si="0"/>
        <v>15</v>
      </c>
      <c r="E16" s="13">
        <f t="shared" si="1"/>
        <v>2</v>
      </c>
      <c r="F16" s="35" t="s">
        <v>74</v>
      </c>
      <c r="G16" s="35"/>
      <c r="H16" s="35"/>
      <c r="I16" s="35"/>
      <c r="J16" s="35"/>
      <c r="K16" s="35"/>
      <c r="L16" s="35"/>
      <c r="M16" s="165"/>
      <c r="N16" s="165"/>
      <c r="O16" s="165"/>
      <c r="P16" s="165"/>
      <c r="Q16" s="165"/>
      <c r="R16" s="165"/>
      <c r="S16" s="35"/>
      <c r="T16" s="35"/>
      <c r="U16" s="35">
        <v>15</v>
      </c>
      <c r="V16" s="35"/>
      <c r="W16" s="35" t="s">
        <v>74</v>
      </c>
      <c r="X16" s="35">
        <v>2</v>
      </c>
      <c r="Y16" s="348"/>
      <c r="Z16" s="348"/>
      <c r="AA16" s="348"/>
      <c r="AB16" s="348"/>
      <c r="AC16" s="348"/>
      <c r="AD16" s="348"/>
      <c r="AE16" s="35"/>
      <c r="AF16" s="35"/>
      <c r="AG16" s="35"/>
      <c r="AH16" s="35"/>
      <c r="AI16" s="35"/>
      <c r="AJ16" s="35"/>
      <c r="AK16" s="165"/>
      <c r="AL16" s="165"/>
      <c r="AM16" s="165"/>
      <c r="AN16" s="165"/>
      <c r="AO16" s="165"/>
      <c r="AP16" s="165"/>
    </row>
    <row r="17" spans="1:48" ht="17.45" customHeight="1" x14ac:dyDescent="0.2">
      <c r="A17" s="110" t="s">
        <v>16</v>
      </c>
      <c r="B17" s="119" t="s">
        <v>459</v>
      </c>
      <c r="C17" s="75" t="s">
        <v>358</v>
      </c>
      <c r="D17" s="24">
        <f t="shared" si="0"/>
        <v>15</v>
      </c>
      <c r="E17" s="13">
        <f t="shared" si="1"/>
        <v>2</v>
      </c>
      <c r="F17" s="35" t="s">
        <v>74</v>
      </c>
      <c r="G17" s="35"/>
      <c r="H17" s="35"/>
      <c r="I17" s="35"/>
      <c r="J17" s="35"/>
      <c r="K17" s="35"/>
      <c r="L17" s="35"/>
      <c r="M17" s="165"/>
      <c r="N17" s="165"/>
      <c r="O17" s="165"/>
      <c r="P17" s="165"/>
      <c r="Q17" s="165"/>
      <c r="R17" s="165"/>
      <c r="S17" s="35"/>
      <c r="T17" s="35"/>
      <c r="U17" s="35">
        <v>15</v>
      </c>
      <c r="V17" s="35"/>
      <c r="W17" s="35" t="s">
        <v>74</v>
      </c>
      <c r="X17" s="35">
        <v>2</v>
      </c>
      <c r="Y17" s="348"/>
      <c r="Z17" s="348"/>
      <c r="AA17" s="348"/>
      <c r="AB17" s="348"/>
      <c r="AC17" s="348"/>
      <c r="AD17" s="348"/>
      <c r="AE17" s="35"/>
      <c r="AF17" s="35"/>
      <c r="AG17" s="35"/>
      <c r="AH17" s="35"/>
      <c r="AI17" s="35"/>
      <c r="AJ17" s="35"/>
      <c r="AK17" s="165"/>
      <c r="AL17" s="165"/>
      <c r="AM17" s="165"/>
      <c r="AN17" s="165"/>
      <c r="AO17" s="165"/>
      <c r="AP17" s="165"/>
    </row>
    <row r="18" spans="1:48" ht="17.45" customHeight="1" x14ac:dyDescent="0.2">
      <c r="A18" s="110" t="s">
        <v>17</v>
      </c>
      <c r="B18" s="119" t="s">
        <v>460</v>
      </c>
      <c r="C18" s="75" t="s">
        <v>359</v>
      </c>
      <c r="D18" s="24">
        <f t="shared" si="0"/>
        <v>30</v>
      </c>
      <c r="E18" s="13">
        <f t="shared" si="1"/>
        <v>2</v>
      </c>
      <c r="F18" s="35" t="s">
        <v>74</v>
      </c>
      <c r="G18" s="35"/>
      <c r="H18" s="35"/>
      <c r="I18" s="35"/>
      <c r="J18" s="35"/>
      <c r="K18" s="35"/>
      <c r="L18" s="35"/>
      <c r="M18" s="165"/>
      <c r="N18" s="165"/>
      <c r="O18" s="165"/>
      <c r="P18" s="165"/>
      <c r="Q18" s="165"/>
      <c r="R18" s="165"/>
      <c r="S18" s="35"/>
      <c r="T18" s="35"/>
      <c r="U18" s="35"/>
      <c r="V18" s="35"/>
      <c r="W18" s="35"/>
      <c r="X18" s="35"/>
      <c r="Y18" s="348"/>
      <c r="Z18" s="348"/>
      <c r="AA18" s="348">
        <v>30</v>
      </c>
      <c r="AB18" s="348"/>
      <c r="AC18" s="348" t="s">
        <v>74</v>
      </c>
      <c r="AD18" s="348">
        <v>2</v>
      </c>
      <c r="AE18" s="35"/>
      <c r="AF18" s="35"/>
      <c r="AG18" s="35"/>
      <c r="AH18" s="35"/>
      <c r="AI18" s="35"/>
      <c r="AJ18" s="35"/>
      <c r="AK18" s="165"/>
      <c r="AL18" s="165"/>
      <c r="AM18" s="165"/>
      <c r="AN18" s="165"/>
      <c r="AO18" s="165"/>
      <c r="AP18" s="165"/>
    </row>
    <row r="19" spans="1:48" ht="17.45" customHeight="1" x14ac:dyDescent="0.2">
      <c r="A19" s="110" t="s">
        <v>18</v>
      </c>
      <c r="B19" s="119" t="s">
        <v>461</v>
      </c>
      <c r="C19" s="75" t="s">
        <v>360</v>
      </c>
      <c r="D19" s="24">
        <f t="shared" si="0"/>
        <v>30</v>
      </c>
      <c r="E19" s="13">
        <f t="shared" si="1"/>
        <v>2</v>
      </c>
      <c r="F19" s="35" t="s">
        <v>74</v>
      </c>
      <c r="G19" s="35"/>
      <c r="H19" s="35"/>
      <c r="I19" s="35"/>
      <c r="J19" s="35"/>
      <c r="K19" s="35"/>
      <c r="L19" s="35"/>
      <c r="M19" s="165"/>
      <c r="N19" s="165"/>
      <c r="O19" s="165"/>
      <c r="P19" s="165"/>
      <c r="Q19" s="165"/>
      <c r="R19" s="165"/>
      <c r="S19" s="35"/>
      <c r="T19" s="35"/>
      <c r="U19" s="35"/>
      <c r="V19" s="35"/>
      <c r="W19" s="35"/>
      <c r="X19" s="35"/>
      <c r="Y19" s="348"/>
      <c r="Z19" s="348"/>
      <c r="AA19" s="348">
        <v>30</v>
      </c>
      <c r="AB19" s="348"/>
      <c r="AC19" s="348" t="s">
        <v>74</v>
      </c>
      <c r="AD19" s="348">
        <v>2</v>
      </c>
      <c r="AE19" s="35"/>
      <c r="AF19" s="35"/>
      <c r="AG19" s="35"/>
      <c r="AH19" s="35"/>
      <c r="AI19" s="35"/>
      <c r="AJ19" s="35"/>
      <c r="AK19" s="165"/>
      <c r="AL19" s="165"/>
      <c r="AM19" s="165"/>
      <c r="AN19" s="165"/>
      <c r="AO19" s="165"/>
      <c r="AP19" s="165"/>
    </row>
    <row r="20" spans="1:48" ht="17.45" customHeight="1" x14ac:dyDescent="0.2">
      <c r="A20" s="110" t="s">
        <v>19</v>
      </c>
      <c r="B20" s="119" t="s">
        <v>462</v>
      </c>
      <c r="C20" s="75" t="s">
        <v>129</v>
      </c>
      <c r="D20" s="24">
        <f t="shared" si="0"/>
        <v>45</v>
      </c>
      <c r="E20" s="13">
        <f t="shared" si="1"/>
        <v>3</v>
      </c>
      <c r="F20" s="35" t="s">
        <v>344</v>
      </c>
      <c r="G20" s="35"/>
      <c r="H20" s="35"/>
      <c r="I20" s="35"/>
      <c r="J20" s="35"/>
      <c r="K20" s="35"/>
      <c r="L20" s="35"/>
      <c r="M20" s="165"/>
      <c r="N20" s="165"/>
      <c r="O20" s="165"/>
      <c r="P20" s="165"/>
      <c r="Q20" s="165"/>
      <c r="R20" s="165"/>
      <c r="S20" s="35"/>
      <c r="T20" s="35"/>
      <c r="U20" s="35"/>
      <c r="V20" s="35"/>
      <c r="W20" s="35"/>
      <c r="X20" s="35"/>
      <c r="Y20" s="348">
        <v>15</v>
      </c>
      <c r="Z20" s="348"/>
      <c r="AA20" s="348">
        <v>30</v>
      </c>
      <c r="AB20" s="348"/>
      <c r="AC20" s="348" t="s">
        <v>84</v>
      </c>
      <c r="AD20" s="348">
        <v>3</v>
      </c>
      <c r="AE20" s="35"/>
      <c r="AF20" s="35"/>
      <c r="AG20" s="35"/>
      <c r="AH20" s="35"/>
      <c r="AI20" s="35"/>
      <c r="AJ20" s="35"/>
      <c r="AK20" s="165"/>
      <c r="AL20" s="165"/>
      <c r="AM20" s="165"/>
      <c r="AN20" s="165"/>
      <c r="AO20" s="165"/>
      <c r="AP20" s="165"/>
    </row>
    <row r="21" spans="1:48" ht="22.5" customHeight="1" x14ac:dyDescent="0.2">
      <c r="A21" s="110" t="s">
        <v>20</v>
      </c>
      <c r="B21" s="119" t="s">
        <v>463</v>
      </c>
      <c r="C21" s="75" t="s">
        <v>132</v>
      </c>
      <c r="D21" s="24">
        <f t="shared" si="0"/>
        <v>45</v>
      </c>
      <c r="E21" s="13">
        <f t="shared" si="1"/>
        <v>3</v>
      </c>
      <c r="F21" s="35" t="s">
        <v>344</v>
      </c>
      <c r="G21" s="35"/>
      <c r="H21" s="35"/>
      <c r="I21" s="35"/>
      <c r="J21" s="35"/>
      <c r="K21" s="35"/>
      <c r="L21" s="35"/>
      <c r="M21" s="165"/>
      <c r="N21" s="165"/>
      <c r="O21" s="165"/>
      <c r="P21" s="165"/>
      <c r="Q21" s="165"/>
      <c r="R21" s="165"/>
      <c r="S21" s="35"/>
      <c r="T21" s="35"/>
      <c r="U21" s="35"/>
      <c r="V21" s="35"/>
      <c r="W21" s="35"/>
      <c r="X21" s="35"/>
      <c r="Y21" s="348">
        <v>15</v>
      </c>
      <c r="Z21" s="348"/>
      <c r="AA21" s="348">
        <v>30</v>
      </c>
      <c r="AB21" s="348"/>
      <c r="AC21" s="348" t="s">
        <v>84</v>
      </c>
      <c r="AD21" s="348">
        <v>3</v>
      </c>
      <c r="AE21" s="35"/>
      <c r="AF21" s="35"/>
      <c r="AG21" s="35"/>
      <c r="AH21" s="35"/>
      <c r="AI21" s="35"/>
      <c r="AJ21" s="35"/>
      <c r="AK21" s="165"/>
      <c r="AL21" s="165"/>
      <c r="AM21" s="165"/>
      <c r="AN21" s="165"/>
      <c r="AO21" s="165"/>
      <c r="AP21" s="165"/>
    </row>
    <row r="22" spans="1:48" ht="17.45" customHeight="1" x14ac:dyDescent="0.2">
      <c r="A22" s="110" t="s">
        <v>21</v>
      </c>
      <c r="B22" s="105" t="s">
        <v>539</v>
      </c>
      <c r="C22" s="103" t="s">
        <v>538</v>
      </c>
      <c r="D22" s="24">
        <f>SUM(G22:J22, M22:P22, S22:V22,Y22:AB22,AE22:AH22,AK22:AN22)</f>
        <v>30</v>
      </c>
      <c r="E22" s="13">
        <f>L22+R22+X22+AD22+AJ22+AP22</f>
        <v>2</v>
      </c>
      <c r="F22" s="35" t="s">
        <v>74</v>
      </c>
      <c r="G22" s="35"/>
      <c r="H22" s="35"/>
      <c r="I22" s="35"/>
      <c r="J22" s="35"/>
      <c r="K22" s="35"/>
      <c r="L22" s="35"/>
      <c r="M22" s="165"/>
      <c r="N22" s="165"/>
      <c r="O22" s="165"/>
      <c r="P22" s="165"/>
      <c r="Q22" s="165"/>
      <c r="R22" s="165"/>
      <c r="S22" s="35"/>
      <c r="T22" s="35"/>
      <c r="U22" s="35"/>
      <c r="V22" s="35"/>
      <c r="W22" s="35"/>
      <c r="X22" s="35"/>
      <c r="Y22" s="348"/>
      <c r="Z22" s="348"/>
      <c r="AA22" s="348"/>
      <c r="AB22" s="348">
        <v>30</v>
      </c>
      <c r="AC22" s="348" t="s">
        <v>74</v>
      </c>
      <c r="AD22" s="348">
        <v>2</v>
      </c>
      <c r="AE22" s="35"/>
      <c r="AF22" s="35"/>
      <c r="AG22" s="35"/>
      <c r="AH22" s="35"/>
      <c r="AI22" s="35"/>
      <c r="AJ22" s="35"/>
      <c r="AK22" s="165"/>
      <c r="AL22" s="165"/>
      <c r="AM22" s="165"/>
      <c r="AN22" s="165"/>
      <c r="AO22" s="165"/>
      <c r="AP22" s="165"/>
      <c r="AV22" s="376"/>
    </row>
    <row r="23" spans="1:48" ht="17.45" customHeight="1" x14ac:dyDescent="0.2">
      <c r="A23" s="110" t="s">
        <v>22</v>
      </c>
      <c r="B23" s="119" t="s">
        <v>464</v>
      </c>
      <c r="C23" s="75" t="s">
        <v>361</v>
      </c>
      <c r="D23" s="24">
        <f t="shared" si="0"/>
        <v>30</v>
      </c>
      <c r="E23" s="13">
        <f t="shared" si="1"/>
        <v>2</v>
      </c>
      <c r="F23" s="35" t="s">
        <v>74</v>
      </c>
      <c r="G23" s="35"/>
      <c r="H23" s="35"/>
      <c r="I23" s="35"/>
      <c r="J23" s="35"/>
      <c r="K23" s="35"/>
      <c r="L23" s="35"/>
      <c r="M23" s="165"/>
      <c r="N23" s="165"/>
      <c r="O23" s="165"/>
      <c r="P23" s="165"/>
      <c r="Q23" s="165"/>
      <c r="R23" s="165"/>
      <c r="S23" s="35"/>
      <c r="T23" s="35"/>
      <c r="U23" s="35"/>
      <c r="V23" s="35"/>
      <c r="W23" s="35"/>
      <c r="X23" s="35"/>
      <c r="Y23" s="348"/>
      <c r="Z23" s="348"/>
      <c r="AA23" s="348">
        <v>30</v>
      </c>
      <c r="AB23" s="348"/>
      <c r="AC23" s="348" t="s">
        <v>74</v>
      </c>
      <c r="AD23" s="348">
        <v>2</v>
      </c>
      <c r="AE23" s="35"/>
      <c r="AF23" s="35"/>
      <c r="AG23" s="35"/>
      <c r="AH23" s="35"/>
      <c r="AI23" s="35"/>
      <c r="AJ23" s="35"/>
      <c r="AK23" s="165"/>
      <c r="AL23" s="165"/>
      <c r="AM23" s="165"/>
      <c r="AN23" s="165"/>
      <c r="AO23" s="165"/>
      <c r="AP23" s="165"/>
    </row>
    <row r="24" spans="1:48" ht="17.45" customHeight="1" x14ac:dyDescent="0.2">
      <c r="A24" s="110" t="s">
        <v>23</v>
      </c>
      <c r="B24" s="119" t="s">
        <v>465</v>
      </c>
      <c r="C24" s="75" t="s">
        <v>362</v>
      </c>
      <c r="D24" s="24">
        <f t="shared" si="0"/>
        <v>30</v>
      </c>
      <c r="E24" s="13">
        <f t="shared" si="1"/>
        <v>2</v>
      </c>
      <c r="F24" s="35" t="s">
        <v>74</v>
      </c>
      <c r="G24" s="35"/>
      <c r="H24" s="35"/>
      <c r="I24" s="35"/>
      <c r="J24" s="35"/>
      <c r="K24" s="35"/>
      <c r="L24" s="35"/>
      <c r="M24" s="165"/>
      <c r="N24" s="165"/>
      <c r="O24" s="165"/>
      <c r="P24" s="165"/>
      <c r="Q24" s="165"/>
      <c r="R24" s="165"/>
      <c r="S24" s="35"/>
      <c r="T24" s="35"/>
      <c r="U24" s="35"/>
      <c r="V24" s="35"/>
      <c r="W24" s="35"/>
      <c r="X24" s="35"/>
      <c r="Y24" s="348"/>
      <c r="Z24" s="348"/>
      <c r="AA24" s="348"/>
      <c r="AB24" s="348"/>
      <c r="AC24" s="348"/>
      <c r="AD24" s="348"/>
      <c r="AE24" s="35"/>
      <c r="AF24" s="35"/>
      <c r="AG24" s="35">
        <v>30</v>
      </c>
      <c r="AH24" s="35"/>
      <c r="AI24" s="35" t="s">
        <v>74</v>
      </c>
      <c r="AJ24" s="35">
        <v>2</v>
      </c>
      <c r="AK24" s="165"/>
      <c r="AL24" s="165"/>
      <c r="AM24" s="165"/>
      <c r="AN24" s="165"/>
      <c r="AO24" s="165"/>
      <c r="AP24" s="165"/>
    </row>
    <row r="25" spans="1:48" ht="17.45" customHeight="1" x14ac:dyDescent="0.2">
      <c r="A25" s="110" t="s">
        <v>24</v>
      </c>
      <c r="B25" s="119" t="s">
        <v>466</v>
      </c>
      <c r="C25" s="75" t="s">
        <v>130</v>
      </c>
      <c r="D25" s="24">
        <f t="shared" si="0"/>
        <v>45</v>
      </c>
      <c r="E25" s="13">
        <f t="shared" si="1"/>
        <v>3</v>
      </c>
      <c r="F25" s="35" t="s">
        <v>84</v>
      </c>
      <c r="G25" s="35"/>
      <c r="H25" s="35"/>
      <c r="I25" s="35"/>
      <c r="J25" s="35"/>
      <c r="K25" s="35"/>
      <c r="L25" s="35"/>
      <c r="M25" s="165"/>
      <c r="N25" s="165"/>
      <c r="O25" s="165"/>
      <c r="P25" s="165"/>
      <c r="Q25" s="165"/>
      <c r="R25" s="165"/>
      <c r="S25" s="35"/>
      <c r="T25" s="35"/>
      <c r="U25" s="35"/>
      <c r="V25" s="35"/>
      <c r="W25" s="35"/>
      <c r="X25" s="35"/>
      <c r="Y25" s="165"/>
      <c r="Z25" s="165"/>
      <c r="AA25" s="165"/>
      <c r="AB25" s="165"/>
      <c r="AC25" s="165"/>
      <c r="AD25" s="165"/>
      <c r="AE25" s="35">
        <v>15</v>
      </c>
      <c r="AF25" s="35"/>
      <c r="AG25" s="35">
        <v>30</v>
      </c>
      <c r="AH25" s="35"/>
      <c r="AI25" s="35" t="s">
        <v>84</v>
      </c>
      <c r="AJ25" s="35">
        <v>3</v>
      </c>
      <c r="AK25" s="165"/>
      <c r="AL25" s="165"/>
      <c r="AM25" s="165"/>
      <c r="AN25" s="165"/>
      <c r="AO25" s="165"/>
      <c r="AP25" s="165"/>
    </row>
    <row r="26" spans="1:48" ht="17.45" customHeight="1" x14ac:dyDescent="0.2">
      <c r="A26" s="110" t="s">
        <v>25</v>
      </c>
      <c r="B26" s="119" t="s">
        <v>467</v>
      </c>
      <c r="C26" s="75" t="s">
        <v>133</v>
      </c>
      <c r="D26" s="24">
        <f t="shared" si="0"/>
        <v>45</v>
      </c>
      <c r="E26" s="13">
        <f t="shared" si="1"/>
        <v>3</v>
      </c>
      <c r="F26" s="35" t="s">
        <v>84</v>
      </c>
      <c r="G26" s="35"/>
      <c r="H26" s="35"/>
      <c r="I26" s="35"/>
      <c r="J26" s="35"/>
      <c r="K26" s="35"/>
      <c r="L26" s="35"/>
      <c r="M26" s="165"/>
      <c r="N26" s="165"/>
      <c r="O26" s="165"/>
      <c r="P26" s="165"/>
      <c r="Q26" s="165"/>
      <c r="R26" s="165"/>
      <c r="S26" s="35"/>
      <c r="T26" s="35"/>
      <c r="U26" s="35"/>
      <c r="V26" s="35"/>
      <c r="W26" s="35"/>
      <c r="X26" s="35"/>
      <c r="Y26" s="165"/>
      <c r="Z26" s="165"/>
      <c r="AA26" s="165"/>
      <c r="AB26" s="165"/>
      <c r="AC26" s="165"/>
      <c r="AD26" s="165"/>
      <c r="AE26" s="35">
        <v>15</v>
      </c>
      <c r="AF26" s="35"/>
      <c r="AG26" s="35">
        <v>30</v>
      </c>
      <c r="AH26" s="35"/>
      <c r="AI26" s="35" t="s">
        <v>84</v>
      </c>
      <c r="AJ26" s="35">
        <v>3</v>
      </c>
      <c r="AK26" s="165"/>
      <c r="AL26" s="165"/>
      <c r="AM26" s="165"/>
      <c r="AN26" s="165"/>
      <c r="AO26" s="165"/>
      <c r="AP26" s="165"/>
    </row>
    <row r="27" spans="1:48" ht="17.45" customHeight="1" x14ac:dyDescent="0.2">
      <c r="A27" s="110" t="s">
        <v>26</v>
      </c>
      <c r="B27" s="119" t="s">
        <v>468</v>
      </c>
      <c r="C27" s="75" t="s">
        <v>135</v>
      </c>
      <c r="D27" s="24">
        <f t="shared" si="0"/>
        <v>30</v>
      </c>
      <c r="E27" s="13">
        <f t="shared" si="1"/>
        <v>3</v>
      </c>
      <c r="F27" s="35" t="s">
        <v>84</v>
      </c>
      <c r="G27" s="35"/>
      <c r="H27" s="35"/>
      <c r="I27" s="35"/>
      <c r="J27" s="35"/>
      <c r="K27" s="35"/>
      <c r="L27" s="35"/>
      <c r="M27" s="165"/>
      <c r="N27" s="165"/>
      <c r="O27" s="165"/>
      <c r="P27" s="165"/>
      <c r="Q27" s="165"/>
      <c r="R27" s="165"/>
      <c r="S27" s="35"/>
      <c r="T27" s="35"/>
      <c r="U27" s="35"/>
      <c r="V27" s="35"/>
      <c r="W27" s="35"/>
      <c r="X27" s="35"/>
      <c r="Y27" s="165"/>
      <c r="Z27" s="165"/>
      <c r="AA27" s="165"/>
      <c r="AB27" s="165"/>
      <c r="AC27" s="165"/>
      <c r="AD27" s="165"/>
      <c r="AE27" s="35">
        <v>15</v>
      </c>
      <c r="AF27" s="35"/>
      <c r="AG27" s="35"/>
      <c r="AH27" s="35">
        <v>15</v>
      </c>
      <c r="AI27" s="35" t="s">
        <v>84</v>
      </c>
      <c r="AJ27" s="35">
        <v>3</v>
      </c>
      <c r="AK27" s="165"/>
      <c r="AL27" s="165"/>
      <c r="AM27" s="165"/>
      <c r="AN27" s="165"/>
      <c r="AO27" s="165"/>
      <c r="AP27" s="165"/>
    </row>
    <row r="28" spans="1:48" ht="17.45" customHeight="1" x14ac:dyDescent="0.2">
      <c r="A28" s="110" t="s">
        <v>27</v>
      </c>
      <c r="B28" s="119" t="s">
        <v>469</v>
      </c>
      <c r="C28" s="75" t="s">
        <v>347</v>
      </c>
      <c r="D28" s="24">
        <f t="shared" si="0"/>
        <v>15</v>
      </c>
      <c r="E28" s="13">
        <f t="shared" si="1"/>
        <v>2</v>
      </c>
      <c r="F28" s="35" t="s">
        <v>74</v>
      </c>
      <c r="G28" s="35"/>
      <c r="H28" s="35"/>
      <c r="I28" s="35"/>
      <c r="J28" s="35"/>
      <c r="K28" s="35"/>
      <c r="L28" s="35"/>
      <c r="M28" s="165"/>
      <c r="N28" s="165"/>
      <c r="O28" s="165"/>
      <c r="P28" s="165"/>
      <c r="Q28" s="165"/>
      <c r="R28" s="165"/>
      <c r="S28" s="35"/>
      <c r="T28" s="35"/>
      <c r="U28" s="35"/>
      <c r="V28" s="35"/>
      <c r="W28" s="35"/>
      <c r="X28" s="35"/>
      <c r="Y28" s="165"/>
      <c r="Z28" s="165"/>
      <c r="AA28" s="165"/>
      <c r="AB28" s="165"/>
      <c r="AC28" s="165"/>
      <c r="AD28" s="165"/>
      <c r="AE28" s="35"/>
      <c r="AF28" s="35"/>
      <c r="AG28" s="35">
        <v>15</v>
      </c>
      <c r="AH28" s="35"/>
      <c r="AI28" s="35" t="s">
        <v>74</v>
      </c>
      <c r="AJ28" s="35">
        <v>2</v>
      </c>
      <c r="AK28" s="165"/>
      <c r="AL28" s="165"/>
      <c r="AM28" s="165"/>
      <c r="AN28" s="165"/>
      <c r="AO28" s="165"/>
      <c r="AP28" s="348"/>
    </row>
    <row r="29" spans="1:48" ht="17.45" customHeight="1" x14ac:dyDescent="0.2">
      <c r="A29" s="110" t="s">
        <v>28</v>
      </c>
      <c r="B29" s="119" t="s">
        <v>470</v>
      </c>
      <c r="C29" s="75" t="s">
        <v>346</v>
      </c>
      <c r="D29" s="24">
        <f t="shared" si="0"/>
        <v>45</v>
      </c>
      <c r="E29" s="13">
        <f t="shared" si="1"/>
        <v>3</v>
      </c>
      <c r="F29" s="35" t="s">
        <v>84</v>
      </c>
      <c r="G29" s="35"/>
      <c r="H29" s="35"/>
      <c r="I29" s="35"/>
      <c r="J29" s="35"/>
      <c r="K29" s="35"/>
      <c r="L29" s="35"/>
      <c r="M29" s="165"/>
      <c r="N29" s="165"/>
      <c r="O29" s="165"/>
      <c r="P29" s="165"/>
      <c r="Q29" s="165"/>
      <c r="R29" s="165"/>
      <c r="S29" s="35"/>
      <c r="T29" s="35"/>
      <c r="U29" s="35"/>
      <c r="V29" s="35"/>
      <c r="W29" s="35"/>
      <c r="X29" s="35"/>
      <c r="Y29" s="165"/>
      <c r="Z29" s="165"/>
      <c r="AA29" s="165"/>
      <c r="AB29" s="165"/>
      <c r="AC29" s="165"/>
      <c r="AD29" s="165"/>
      <c r="AE29" s="35"/>
      <c r="AF29" s="35"/>
      <c r="AG29" s="35"/>
      <c r="AH29" s="35"/>
      <c r="AI29" s="35"/>
      <c r="AJ29" s="35"/>
      <c r="AK29" s="165">
        <v>30</v>
      </c>
      <c r="AL29" s="165"/>
      <c r="AM29" s="165">
        <v>15</v>
      </c>
      <c r="AN29" s="165"/>
      <c r="AO29" s="165" t="s">
        <v>84</v>
      </c>
      <c r="AP29" s="348">
        <v>3</v>
      </c>
    </row>
    <row r="30" spans="1:48" ht="25.5" x14ac:dyDescent="0.2">
      <c r="A30" s="110" t="s">
        <v>29</v>
      </c>
      <c r="B30" s="119" t="s">
        <v>471</v>
      </c>
      <c r="C30" s="75" t="s">
        <v>134</v>
      </c>
      <c r="D30" s="24">
        <f t="shared" si="0"/>
        <v>45</v>
      </c>
      <c r="E30" s="13">
        <f t="shared" si="1"/>
        <v>4</v>
      </c>
      <c r="F30" s="35" t="s">
        <v>84</v>
      </c>
      <c r="G30" s="35"/>
      <c r="H30" s="35"/>
      <c r="I30" s="35"/>
      <c r="J30" s="35"/>
      <c r="K30" s="35"/>
      <c r="L30" s="35"/>
      <c r="M30" s="165"/>
      <c r="N30" s="165"/>
      <c r="O30" s="165"/>
      <c r="P30" s="165"/>
      <c r="Q30" s="165"/>
      <c r="R30" s="165"/>
      <c r="S30" s="35"/>
      <c r="T30" s="35"/>
      <c r="U30" s="35"/>
      <c r="V30" s="35"/>
      <c r="W30" s="35"/>
      <c r="X30" s="35"/>
      <c r="Y30" s="165"/>
      <c r="Z30" s="165"/>
      <c r="AA30" s="165"/>
      <c r="AB30" s="165"/>
      <c r="AC30" s="165"/>
      <c r="AD30" s="165"/>
      <c r="AE30" s="35"/>
      <c r="AF30" s="35"/>
      <c r="AG30" s="35"/>
      <c r="AH30" s="35"/>
      <c r="AI30" s="35"/>
      <c r="AJ30" s="35"/>
      <c r="AK30" s="165">
        <v>15</v>
      </c>
      <c r="AL30" s="165"/>
      <c r="AM30" s="165">
        <v>30</v>
      </c>
      <c r="AN30" s="165"/>
      <c r="AO30" s="165" t="s">
        <v>84</v>
      </c>
      <c r="AP30" s="348">
        <v>4</v>
      </c>
    </row>
    <row r="31" spans="1:48" ht="25.5" x14ac:dyDescent="0.2">
      <c r="A31" s="110" t="s">
        <v>30</v>
      </c>
      <c r="B31" s="119" t="s">
        <v>472</v>
      </c>
      <c r="C31" s="75" t="s">
        <v>131</v>
      </c>
      <c r="D31" s="24">
        <f t="shared" si="0"/>
        <v>45</v>
      </c>
      <c r="E31" s="13">
        <f t="shared" si="1"/>
        <v>4</v>
      </c>
      <c r="F31" s="35" t="s">
        <v>84</v>
      </c>
      <c r="G31" s="35"/>
      <c r="H31" s="35"/>
      <c r="I31" s="35"/>
      <c r="J31" s="35"/>
      <c r="K31" s="35"/>
      <c r="L31" s="35"/>
      <c r="M31" s="165"/>
      <c r="N31" s="165"/>
      <c r="O31" s="165"/>
      <c r="P31" s="165"/>
      <c r="Q31" s="165"/>
      <c r="R31" s="165"/>
      <c r="S31" s="35"/>
      <c r="T31" s="35"/>
      <c r="U31" s="35"/>
      <c r="V31" s="35"/>
      <c r="W31" s="35"/>
      <c r="X31" s="35"/>
      <c r="Y31" s="165"/>
      <c r="Z31" s="165"/>
      <c r="AA31" s="165"/>
      <c r="AB31" s="165"/>
      <c r="AC31" s="165"/>
      <c r="AD31" s="165"/>
      <c r="AE31" s="35"/>
      <c r="AF31" s="35"/>
      <c r="AG31" s="35"/>
      <c r="AH31" s="35"/>
      <c r="AI31" s="35"/>
      <c r="AJ31" s="35"/>
      <c r="AK31" s="165">
        <v>15</v>
      </c>
      <c r="AL31" s="165"/>
      <c r="AM31" s="165">
        <v>30</v>
      </c>
      <c r="AN31" s="165"/>
      <c r="AO31" s="165" t="s">
        <v>84</v>
      </c>
      <c r="AP31" s="348">
        <v>4</v>
      </c>
    </row>
    <row r="32" spans="1:48" ht="22.5" customHeight="1" x14ac:dyDescent="0.2">
      <c r="A32" s="110" t="s">
        <v>31</v>
      </c>
      <c r="B32" s="455" t="s">
        <v>444</v>
      </c>
      <c r="C32" s="455"/>
      <c r="D32" s="156">
        <f t="shared" si="0"/>
        <v>15</v>
      </c>
      <c r="E32" s="14">
        <f t="shared" si="1"/>
        <v>1</v>
      </c>
      <c r="F32" s="151" t="s">
        <v>74</v>
      </c>
      <c r="G32" s="151"/>
      <c r="H32" s="151"/>
      <c r="I32" s="151"/>
      <c r="J32" s="151"/>
      <c r="K32" s="151"/>
      <c r="L32" s="151"/>
      <c r="M32" s="166"/>
      <c r="N32" s="166"/>
      <c r="O32" s="166"/>
      <c r="P32" s="166"/>
      <c r="Q32" s="166"/>
      <c r="R32" s="166"/>
      <c r="S32" s="151"/>
      <c r="T32" s="151"/>
      <c r="U32" s="151"/>
      <c r="V32" s="151"/>
      <c r="W32" s="151"/>
      <c r="X32" s="151"/>
      <c r="Y32" s="166"/>
      <c r="Z32" s="166"/>
      <c r="AA32" s="165">
        <v>15</v>
      </c>
      <c r="AB32" s="165"/>
      <c r="AC32" s="165" t="s">
        <v>74</v>
      </c>
      <c r="AD32" s="165">
        <v>1</v>
      </c>
      <c r="AE32" s="151"/>
      <c r="AF32" s="151"/>
      <c r="AG32" s="151"/>
      <c r="AH32" s="151"/>
      <c r="AI32" s="151"/>
      <c r="AJ32" s="151"/>
      <c r="AK32" s="166"/>
      <c r="AL32" s="166"/>
      <c r="AM32" s="166"/>
      <c r="AN32" s="166"/>
      <c r="AO32" s="166"/>
      <c r="AP32" s="348"/>
    </row>
    <row r="33" spans="1:42" ht="17.45" customHeight="1" x14ac:dyDescent="0.2">
      <c r="A33" s="27"/>
      <c r="B33" s="119" t="s">
        <v>449</v>
      </c>
      <c r="C33" s="75" t="s">
        <v>349</v>
      </c>
      <c r="D33" s="24">
        <f t="shared" si="0"/>
        <v>15</v>
      </c>
      <c r="E33" s="13">
        <f t="shared" si="1"/>
        <v>1</v>
      </c>
      <c r="F33" s="35" t="s">
        <v>74</v>
      </c>
      <c r="G33" s="35"/>
      <c r="H33" s="35"/>
      <c r="I33" s="35"/>
      <c r="J33" s="35"/>
      <c r="K33" s="35"/>
      <c r="L33" s="35"/>
      <c r="M33" s="165"/>
      <c r="N33" s="165"/>
      <c r="O33" s="165"/>
      <c r="P33" s="165"/>
      <c r="Q33" s="165"/>
      <c r="R33" s="165"/>
      <c r="S33" s="35"/>
      <c r="T33" s="35"/>
      <c r="U33" s="35"/>
      <c r="V33" s="35"/>
      <c r="W33" s="35"/>
      <c r="X33" s="35"/>
      <c r="Y33" s="165"/>
      <c r="Z33" s="165"/>
      <c r="AA33" s="165">
        <v>15</v>
      </c>
      <c r="AB33" s="165"/>
      <c r="AC33" s="165" t="s">
        <v>74</v>
      </c>
      <c r="AD33" s="165">
        <v>1</v>
      </c>
      <c r="AE33" s="35"/>
      <c r="AF33" s="35"/>
      <c r="AG33" s="35"/>
      <c r="AH33" s="35"/>
      <c r="AI33" s="35"/>
      <c r="AJ33" s="35"/>
      <c r="AK33" s="165"/>
      <c r="AL33" s="165"/>
      <c r="AM33" s="165"/>
      <c r="AN33" s="165"/>
      <c r="AO33" s="165"/>
      <c r="AP33" s="165"/>
    </row>
    <row r="34" spans="1:42" ht="17.45" customHeight="1" x14ac:dyDescent="0.2">
      <c r="A34" s="27"/>
      <c r="B34" s="119" t="s">
        <v>448</v>
      </c>
      <c r="C34" s="75" t="s">
        <v>353</v>
      </c>
      <c r="D34" s="24">
        <f t="shared" si="0"/>
        <v>15</v>
      </c>
      <c r="E34" s="13">
        <f t="shared" si="1"/>
        <v>1</v>
      </c>
      <c r="F34" s="35" t="s">
        <v>74</v>
      </c>
      <c r="G34" s="35"/>
      <c r="H34" s="35"/>
      <c r="I34" s="35"/>
      <c r="J34" s="35"/>
      <c r="K34" s="35"/>
      <c r="L34" s="35"/>
      <c r="M34" s="165"/>
      <c r="N34" s="165"/>
      <c r="O34" s="165"/>
      <c r="P34" s="165"/>
      <c r="Q34" s="165"/>
      <c r="R34" s="165"/>
      <c r="S34" s="35"/>
      <c r="T34" s="35"/>
      <c r="U34" s="35"/>
      <c r="V34" s="35"/>
      <c r="W34" s="35"/>
      <c r="X34" s="35"/>
      <c r="Y34" s="165"/>
      <c r="Z34" s="165"/>
      <c r="AA34" s="165">
        <v>15</v>
      </c>
      <c r="AB34" s="165"/>
      <c r="AC34" s="165" t="s">
        <v>74</v>
      </c>
      <c r="AD34" s="165">
        <v>1</v>
      </c>
      <c r="AE34" s="35"/>
      <c r="AF34" s="35"/>
      <c r="AG34" s="35"/>
      <c r="AH34" s="35"/>
      <c r="AI34" s="35"/>
      <c r="AJ34" s="35"/>
      <c r="AK34" s="165"/>
      <c r="AL34" s="165"/>
      <c r="AM34" s="165"/>
      <c r="AN34" s="165"/>
      <c r="AO34" s="165"/>
      <c r="AP34" s="165"/>
    </row>
    <row r="35" spans="1:42" ht="17.45" customHeight="1" x14ac:dyDescent="0.2">
      <c r="A35" s="27"/>
      <c r="B35" s="119" t="s">
        <v>447</v>
      </c>
      <c r="C35" s="75" t="s">
        <v>350</v>
      </c>
      <c r="D35" s="24">
        <f t="shared" si="0"/>
        <v>15</v>
      </c>
      <c r="E35" s="13">
        <f t="shared" si="1"/>
        <v>1</v>
      </c>
      <c r="F35" s="35" t="s">
        <v>74</v>
      </c>
      <c r="G35" s="35"/>
      <c r="H35" s="35"/>
      <c r="I35" s="35"/>
      <c r="J35" s="35"/>
      <c r="K35" s="35"/>
      <c r="L35" s="35"/>
      <c r="M35" s="165"/>
      <c r="N35" s="165"/>
      <c r="O35" s="165"/>
      <c r="P35" s="165"/>
      <c r="Q35" s="165"/>
      <c r="R35" s="165"/>
      <c r="S35" s="35"/>
      <c r="T35" s="35"/>
      <c r="U35" s="35"/>
      <c r="V35" s="35"/>
      <c r="W35" s="35"/>
      <c r="X35" s="35"/>
      <c r="Y35" s="165"/>
      <c r="Z35" s="165"/>
      <c r="AA35" s="165">
        <v>15</v>
      </c>
      <c r="AB35" s="165"/>
      <c r="AC35" s="165" t="s">
        <v>74</v>
      </c>
      <c r="AD35" s="165">
        <v>1</v>
      </c>
      <c r="AE35" s="35"/>
      <c r="AF35" s="35"/>
      <c r="AG35" s="35"/>
      <c r="AH35" s="35"/>
      <c r="AI35" s="35"/>
      <c r="AJ35" s="35"/>
      <c r="AK35" s="165"/>
      <c r="AL35" s="165"/>
      <c r="AM35" s="165"/>
      <c r="AN35" s="165"/>
      <c r="AO35" s="165"/>
      <c r="AP35" s="165"/>
    </row>
    <row r="36" spans="1:42" ht="17.45" customHeight="1" x14ac:dyDescent="0.2">
      <c r="A36" s="27"/>
      <c r="B36" s="119" t="s">
        <v>446</v>
      </c>
      <c r="C36" s="75" t="s">
        <v>352</v>
      </c>
      <c r="D36" s="24">
        <f t="shared" si="0"/>
        <v>15</v>
      </c>
      <c r="E36" s="13">
        <f t="shared" si="1"/>
        <v>1</v>
      </c>
      <c r="F36" s="35" t="s">
        <v>74</v>
      </c>
      <c r="G36" s="35"/>
      <c r="H36" s="35"/>
      <c r="I36" s="35"/>
      <c r="J36" s="35"/>
      <c r="K36" s="35"/>
      <c r="L36" s="35"/>
      <c r="M36" s="165"/>
      <c r="N36" s="165"/>
      <c r="O36" s="165"/>
      <c r="P36" s="165"/>
      <c r="Q36" s="165"/>
      <c r="R36" s="165"/>
      <c r="S36" s="35"/>
      <c r="T36" s="35"/>
      <c r="U36" s="35"/>
      <c r="V36" s="35"/>
      <c r="W36" s="35"/>
      <c r="X36" s="35"/>
      <c r="Y36" s="165"/>
      <c r="Z36" s="165"/>
      <c r="AA36" s="165">
        <v>15</v>
      </c>
      <c r="AB36" s="165"/>
      <c r="AC36" s="165" t="s">
        <v>74</v>
      </c>
      <c r="AD36" s="165">
        <v>1</v>
      </c>
      <c r="AE36" s="35"/>
      <c r="AF36" s="35"/>
      <c r="AG36" s="35"/>
      <c r="AH36" s="35"/>
      <c r="AI36" s="35"/>
      <c r="AJ36" s="35"/>
      <c r="AK36" s="165"/>
      <c r="AL36" s="165"/>
      <c r="AM36" s="165"/>
      <c r="AN36" s="165"/>
      <c r="AO36" s="165"/>
      <c r="AP36" s="165"/>
    </row>
    <row r="37" spans="1:42" ht="17.45" customHeight="1" x14ac:dyDescent="0.2">
      <c r="A37" s="27"/>
      <c r="B37" s="119" t="s">
        <v>445</v>
      </c>
      <c r="C37" s="75" t="s">
        <v>351</v>
      </c>
      <c r="D37" s="24">
        <f t="shared" si="0"/>
        <v>15</v>
      </c>
      <c r="E37" s="13">
        <f t="shared" si="1"/>
        <v>1</v>
      </c>
      <c r="F37" s="35" t="s">
        <v>74</v>
      </c>
      <c r="G37" s="35"/>
      <c r="H37" s="35"/>
      <c r="I37" s="35"/>
      <c r="J37" s="35"/>
      <c r="K37" s="35"/>
      <c r="L37" s="35"/>
      <c r="M37" s="165"/>
      <c r="N37" s="165"/>
      <c r="O37" s="165"/>
      <c r="P37" s="165"/>
      <c r="Q37" s="165"/>
      <c r="R37" s="165"/>
      <c r="S37" s="35"/>
      <c r="T37" s="35"/>
      <c r="U37" s="35"/>
      <c r="V37" s="35"/>
      <c r="W37" s="35"/>
      <c r="X37" s="35"/>
      <c r="Y37" s="165"/>
      <c r="Z37" s="165"/>
      <c r="AA37" s="165">
        <v>15</v>
      </c>
      <c r="AB37" s="165"/>
      <c r="AC37" s="165" t="s">
        <v>74</v>
      </c>
      <c r="AD37" s="165">
        <v>1</v>
      </c>
      <c r="AE37" s="35"/>
      <c r="AF37" s="35"/>
      <c r="AG37" s="35"/>
      <c r="AH37" s="35"/>
      <c r="AI37" s="35"/>
      <c r="AJ37" s="35"/>
      <c r="AK37" s="165"/>
      <c r="AL37" s="165"/>
      <c r="AM37" s="165"/>
      <c r="AN37" s="165"/>
      <c r="AO37" s="165"/>
      <c r="AP37" s="165"/>
    </row>
    <row r="38" spans="1:42" ht="18" customHeight="1" x14ac:dyDescent="0.2">
      <c r="A38" s="453" t="s">
        <v>478</v>
      </c>
      <c r="B38" s="453"/>
      <c r="C38" s="453"/>
      <c r="D38" s="172">
        <f>SUM(D7:D32)</f>
        <v>855</v>
      </c>
      <c r="E38" s="172">
        <f>SUM(E7:E32)</f>
        <v>63</v>
      </c>
      <c r="F38" s="172" t="s">
        <v>476</v>
      </c>
      <c r="G38" s="172">
        <f t="shared" ref="G38:AP38" si="2">SUM(G7:G32)</f>
        <v>15</v>
      </c>
      <c r="H38" s="172">
        <f t="shared" si="2"/>
        <v>0</v>
      </c>
      <c r="I38" s="172">
        <f t="shared" si="2"/>
        <v>75</v>
      </c>
      <c r="J38" s="172">
        <f t="shared" si="2"/>
        <v>0</v>
      </c>
      <c r="K38" s="172" t="s">
        <v>127</v>
      </c>
      <c r="L38" s="172">
        <f t="shared" si="2"/>
        <v>6</v>
      </c>
      <c r="M38" s="166">
        <f t="shared" si="2"/>
        <v>75</v>
      </c>
      <c r="N38" s="166">
        <f t="shared" si="2"/>
        <v>0</v>
      </c>
      <c r="O38" s="166">
        <f t="shared" si="2"/>
        <v>105</v>
      </c>
      <c r="P38" s="166">
        <f t="shared" si="2"/>
        <v>0</v>
      </c>
      <c r="Q38" s="166" t="s">
        <v>127</v>
      </c>
      <c r="R38" s="166">
        <f t="shared" si="2"/>
        <v>12</v>
      </c>
      <c r="S38" s="172">
        <f t="shared" si="2"/>
        <v>0</v>
      </c>
      <c r="T38" s="172">
        <f t="shared" si="2"/>
        <v>0</v>
      </c>
      <c r="U38" s="172">
        <f t="shared" si="2"/>
        <v>60</v>
      </c>
      <c r="V38" s="172">
        <f t="shared" si="2"/>
        <v>0</v>
      </c>
      <c r="W38" s="172" t="s">
        <v>127</v>
      </c>
      <c r="X38" s="172">
        <f t="shared" si="2"/>
        <v>6</v>
      </c>
      <c r="Y38" s="166">
        <f t="shared" si="2"/>
        <v>30</v>
      </c>
      <c r="Z38" s="166">
        <f t="shared" si="2"/>
        <v>0</v>
      </c>
      <c r="AA38" s="166">
        <f t="shared" si="2"/>
        <v>165</v>
      </c>
      <c r="AB38" s="166">
        <f t="shared" si="2"/>
        <v>30</v>
      </c>
      <c r="AC38" s="166" t="s">
        <v>127</v>
      </c>
      <c r="AD38" s="166">
        <f t="shared" si="2"/>
        <v>15</v>
      </c>
      <c r="AE38" s="172">
        <f t="shared" si="2"/>
        <v>45</v>
      </c>
      <c r="AF38" s="172">
        <f t="shared" si="2"/>
        <v>0</v>
      </c>
      <c r="AG38" s="172">
        <f t="shared" si="2"/>
        <v>105</v>
      </c>
      <c r="AH38" s="172">
        <f t="shared" si="2"/>
        <v>15</v>
      </c>
      <c r="AI38" s="172" t="s">
        <v>127</v>
      </c>
      <c r="AJ38" s="172">
        <f t="shared" si="2"/>
        <v>13</v>
      </c>
      <c r="AK38" s="166">
        <f t="shared" si="2"/>
        <v>60</v>
      </c>
      <c r="AL38" s="166">
        <f t="shared" si="2"/>
        <v>0</v>
      </c>
      <c r="AM38" s="166">
        <f t="shared" si="2"/>
        <v>75</v>
      </c>
      <c r="AN38" s="166">
        <f t="shared" si="2"/>
        <v>0</v>
      </c>
      <c r="AO38" s="166" t="s">
        <v>127</v>
      </c>
      <c r="AP38" s="166">
        <f t="shared" si="2"/>
        <v>11</v>
      </c>
    </row>
    <row r="39" spans="1:42" ht="17.25" customHeight="1" x14ac:dyDescent="0.2">
      <c r="A39" s="458" t="s">
        <v>481</v>
      </c>
      <c r="B39" s="458"/>
      <c r="C39" s="458"/>
      <c r="D39" s="458"/>
      <c r="E39" s="458"/>
      <c r="F39" s="458"/>
      <c r="G39" s="458"/>
      <c r="H39" s="458"/>
      <c r="I39" s="458"/>
      <c r="J39" s="458"/>
      <c r="K39" s="458"/>
      <c r="L39" s="458"/>
      <c r="M39" s="458"/>
      <c r="N39" s="458"/>
      <c r="O39" s="458"/>
      <c r="P39" s="458"/>
      <c r="Q39" s="458"/>
      <c r="R39" s="458"/>
      <c r="S39" s="458"/>
      <c r="T39" s="458"/>
      <c r="U39" s="458"/>
      <c r="V39" s="458"/>
      <c r="W39" s="458"/>
      <c r="X39" s="458"/>
      <c r="Y39" s="458"/>
      <c r="Z39" s="458"/>
      <c r="AA39" s="458"/>
      <c r="AB39" s="458"/>
      <c r="AC39" s="458"/>
      <c r="AD39" s="458"/>
      <c r="AE39" s="458"/>
      <c r="AF39" s="458"/>
      <c r="AG39" s="458"/>
      <c r="AH39" s="458"/>
      <c r="AI39" s="458"/>
      <c r="AJ39" s="458"/>
      <c r="AK39" s="458"/>
      <c r="AL39" s="458"/>
      <c r="AM39" s="458"/>
      <c r="AN39" s="458"/>
      <c r="AO39" s="458"/>
      <c r="AP39" s="458"/>
    </row>
    <row r="40" spans="1:42" ht="18.600000000000001" customHeight="1" x14ac:dyDescent="0.2">
      <c r="A40" s="24" t="s">
        <v>32</v>
      </c>
      <c r="B40" s="345" t="s">
        <v>278</v>
      </c>
      <c r="C40" s="345" t="s">
        <v>294</v>
      </c>
      <c r="D40" s="24">
        <f>SUM(G40:J40, M40:P40, S40:V40,Y40:AB40,AE40:AH40,AK40:AN40)</f>
        <v>30</v>
      </c>
      <c r="E40" s="13">
        <f>L40+R40+X40+AD40+AJ40+AP40</f>
        <v>2</v>
      </c>
      <c r="F40" s="346" t="s">
        <v>74</v>
      </c>
      <c r="G40" s="346"/>
      <c r="H40" s="346"/>
      <c r="I40" s="346"/>
      <c r="J40" s="346"/>
      <c r="K40" s="346"/>
      <c r="L40" s="346"/>
      <c r="M40" s="347"/>
      <c r="N40" s="347"/>
      <c r="O40" s="347"/>
      <c r="P40" s="347"/>
      <c r="Q40" s="347"/>
      <c r="R40" s="347"/>
      <c r="S40" s="18">
        <v>15</v>
      </c>
      <c r="T40" s="18">
        <v>15</v>
      </c>
      <c r="U40" s="18"/>
      <c r="V40" s="18"/>
      <c r="W40" s="18" t="s">
        <v>84</v>
      </c>
      <c r="X40" s="18">
        <v>2</v>
      </c>
      <c r="Y40" s="347"/>
      <c r="Z40" s="347"/>
      <c r="AA40" s="347"/>
      <c r="AB40" s="347"/>
      <c r="AC40" s="347"/>
      <c r="AD40" s="347"/>
      <c r="AE40" s="346"/>
      <c r="AF40" s="346"/>
      <c r="AG40" s="346"/>
      <c r="AH40" s="346"/>
      <c r="AI40" s="346"/>
      <c r="AJ40" s="346"/>
      <c r="AK40" s="347"/>
      <c r="AL40" s="347"/>
      <c r="AM40" s="347"/>
      <c r="AN40" s="347"/>
      <c r="AO40" s="347"/>
      <c r="AP40" s="347"/>
    </row>
    <row r="41" spans="1:42" ht="18.600000000000001" customHeight="1" x14ac:dyDescent="0.2">
      <c r="A41" s="13" t="s">
        <v>311</v>
      </c>
      <c r="B41" s="352" t="s">
        <v>356</v>
      </c>
      <c r="C41" s="352" t="s">
        <v>279</v>
      </c>
      <c r="D41" s="13">
        <f t="shared" ref="D41:D46" si="3">SUM(G41:J41, M41:P41, S41:V41,Y41:AB41,AE41:AH41,AK41:AN41)</f>
        <v>30</v>
      </c>
      <c r="E41" s="13">
        <f t="shared" ref="E41:E46" si="4">L41+R41+X41+AD41+AJ41+AP41</f>
        <v>2</v>
      </c>
      <c r="F41" s="18" t="s">
        <v>344</v>
      </c>
      <c r="G41" s="346"/>
      <c r="H41" s="346"/>
      <c r="I41" s="346"/>
      <c r="J41" s="346"/>
      <c r="K41" s="346"/>
      <c r="L41" s="346"/>
      <c r="M41" s="347"/>
      <c r="N41" s="347"/>
      <c r="O41" s="347"/>
      <c r="P41" s="347"/>
      <c r="Q41" s="347"/>
      <c r="R41" s="347"/>
      <c r="S41" s="18">
        <v>15</v>
      </c>
      <c r="T41" s="18">
        <v>15</v>
      </c>
      <c r="U41" s="18"/>
      <c r="V41" s="18"/>
      <c r="W41" s="18" t="s">
        <v>84</v>
      </c>
      <c r="X41" s="18">
        <v>2</v>
      </c>
      <c r="Y41" s="347"/>
      <c r="Z41" s="347"/>
      <c r="AA41" s="348"/>
      <c r="AB41" s="348"/>
      <c r="AC41" s="348"/>
      <c r="AD41" s="348"/>
      <c r="AE41" s="346"/>
      <c r="AF41" s="346"/>
      <c r="AG41" s="346"/>
      <c r="AH41" s="346"/>
      <c r="AI41" s="346"/>
      <c r="AJ41" s="346"/>
      <c r="AK41" s="347"/>
      <c r="AL41" s="347"/>
      <c r="AM41" s="347"/>
      <c r="AN41" s="347"/>
      <c r="AO41" s="347"/>
      <c r="AP41" s="347"/>
    </row>
    <row r="42" spans="1:42" ht="18.600000000000001" customHeight="1" x14ac:dyDescent="0.2">
      <c r="A42" s="18" t="s">
        <v>314</v>
      </c>
      <c r="B42" s="352" t="s">
        <v>602</v>
      </c>
      <c r="C42" s="352" t="s">
        <v>310</v>
      </c>
      <c r="D42" s="18">
        <f t="shared" si="3"/>
        <v>30</v>
      </c>
      <c r="E42" s="18">
        <f t="shared" si="4"/>
        <v>2</v>
      </c>
      <c r="F42" s="18" t="s">
        <v>344</v>
      </c>
      <c r="G42" s="346"/>
      <c r="H42" s="346"/>
      <c r="I42" s="346"/>
      <c r="J42" s="346"/>
      <c r="K42" s="346"/>
      <c r="L42" s="346"/>
      <c r="M42" s="347"/>
      <c r="N42" s="347"/>
      <c r="O42" s="347"/>
      <c r="P42" s="347"/>
      <c r="Q42" s="347"/>
      <c r="R42" s="347"/>
      <c r="S42" s="18">
        <v>15</v>
      </c>
      <c r="T42" s="18">
        <v>15</v>
      </c>
      <c r="U42" s="18"/>
      <c r="V42" s="18"/>
      <c r="W42" s="18" t="s">
        <v>84</v>
      </c>
      <c r="X42" s="18">
        <v>2</v>
      </c>
      <c r="Y42" s="347"/>
      <c r="Z42" s="347"/>
      <c r="AA42" s="348"/>
      <c r="AB42" s="348"/>
      <c r="AC42" s="348"/>
      <c r="AD42" s="348"/>
      <c r="AE42" s="346"/>
      <c r="AF42" s="346"/>
      <c r="AG42" s="346"/>
      <c r="AH42" s="346"/>
      <c r="AI42" s="346"/>
      <c r="AJ42" s="346"/>
      <c r="AK42" s="347"/>
      <c r="AL42" s="347"/>
      <c r="AM42" s="347"/>
      <c r="AN42" s="347"/>
      <c r="AO42" s="347"/>
      <c r="AP42" s="347"/>
    </row>
    <row r="43" spans="1:42" ht="18.600000000000001" customHeight="1" x14ac:dyDescent="0.2">
      <c r="A43" s="18" t="s">
        <v>317</v>
      </c>
      <c r="B43" s="352" t="s">
        <v>312</v>
      </c>
      <c r="C43" s="352" t="s">
        <v>355</v>
      </c>
      <c r="D43" s="18">
        <f t="shared" si="3"/>
        <v>60</v>
      </c>
      <c r="E43" s="18">
        <f t="shared" si="4"/>
        <v>4</v>
      </c>
      <c r="F43" s="18" t="s">
        <v>75</v>
      </c>
      <c r="G43" s="346"/>
      <c r="H43" s="346"/>
      <c r="I43" s="346"/>
      <c r="J43" s="346"/>
      <c r="K43" s="346"/>
      <c r="L43" s="346"/>
      <c r="M43" s="347"/>
      <c r="N43" s="347"/>
      <c r="O43" s="347"/>
      <c r="P43" s="347"/>
      <c r="Q43" s="347"/>
      <c r="R43" s="347"/>
      <c r="S43" s="346"/>
      <c r="T43" s="346"/>
      <c r="U43" s="346"/>
      <c r="V43" s="346"/>
      <c r="W43" s="346"/>
      <c r="X43" s="346"/>
      <c r="Y43" s="347">
        <v>15</v>
      </c>
      <c r="Z43" s="347"/>
      <c r="AA43" s="348">
        <v>45</v>
      </c>
      <c r="AB43" s="348"/>
      <c r="AC43" s="348" t="s">
        <v>75</v>
      </c>
      <c r="AD43" s="348">
        <v>4</v>
      </c>
      <c r="AE43" s="18"/>
      <c r="AF43" s="18"/>
      <c r="AG43" s="18"/>
      <c r="AH43" s="18"/>
      <c r="AI43" s="18"/>
      <c r="AJ43" s="18"/>
      <c r="AK43" s="347"/>
      <c r="AL43" s="347"/>
      <c r="AM43" s="347"/>
      <c r="AN43" s="347"/>
      <c r="AO43" s="347"/>
      <c r="AP43" s="347"/>
    </row>
    <row r="44" spans="1:42" ht="18.600000000000001" customHeight="1" x14ac:dyDescent="0.2">
      <c r="A44" s="13" t="s">
        <v>512</v>
      </c>
      <c r="B44" s="352" t="s">
        <v>315</v>
      </c>
      <c r="C44" s="352" t="s">
        <v>316</v>
      </c>
      <c r="D44" s="18">
        <f t="shared" si="3"/>
        <v>60</v>
      </c>
      <c r="E44" s="18">
        <f t="shared" si="4"/>
        <v>4</v>
      </c>
      <c r="F44" s="18" t="s">
        <v>75</v>
      </c>
      <c r="G44" s="346"/>
      <c r="H44" s="346"/>
      <c r="I44" s="346"/>
      <c r="J44" s="346"/>
      <c r="K44" s="346"/>
      <c r="L44" s="346"/>
      <c r="M44" s="347"/>
      <c r="N44" s="347"/>
      <c r="O44" s="347"/>
      <c r="P44" s="347"/>
      <c r="Q44" s="347"/>
      <c r="R44" s="347"/>
      <c r="S44" s="346"/>
      <c r="T44" s="346"/>
      <c r="U44" s="346"/>
      <c r="V44" s="346"/>
      <c r="W44" s="346"/>
      <c r="X44" s="346"/>
      <c r="Y44" s="347"/>
      <c r="Z44" s="347"/>
      <c r="AA44" s="348"/>
      <c r="AB44" s="348"/>
      <c r="AC44" s="348"/>
      <c r="AD44" s="348"/>
      <c r="AE44" s="18">
        <v>15</v>
      </c>
      <c r="AF44" s="18"/>
      <c r="AG44" s="18">
        <v>45</v>
      </c>
      <c r="AH44" s="18"/>
      <c r="AI44" s="18" t="s">
        <v>75</v>
      </c>
      <c r="AJ44" s="18">
        <v>4</v>
      </c>
      <c r="AK44" s="348"/>
      <c r="AL44" s="348"/>
      <c r="AM44" s="348"/>
      <c r="AN44" s="348"/>
      <c r="AO44" s="348"/>
      <c r="AP44" s="348"/>
    </row>
    <row r="45" spans="1:42" ht="18.600000000000001" customHeight="1" x14ac:dyDescent="0.2">
      <c r="A45" s="13" t="s">
        <v>513</v>
      </c>
      <c r="B45" s="17" t="s">
        <v>603</v>
      </c>
      <c r="C45" s="352" t="s">
        <v>604</v>
      </c>
      <c r="D45" s="18">
        <v>30</v>
      </c>
      <c r="E45" s="18">
        <f t="shared" si="4"/>
        <v>1</v>
      </c>
      <c r="F45" s="18" t="s">
        <v>74</v>
      </c>
      <c r="G45" s="18"/>
      <c r="H45" s="18"/>
      <c r="I45" s="18"/>
      <c r="J45" s="18"/>
      <c r="K45" s="18"/>
      <c r="L45" s="18"/>
      <c r="M45" s="347"/>
      <c r="N45" s="347"/>
      <c r="O45" s="347"/>
      <c r="P45" s="347"/>
      <c r="Q45" s="347"/>
      <c r="R45" s="347"/>
      <c r="S45" s="18"/>
      <c r="T45" s="18"/>
      <c r="U45" s="18"/>
      <c r="V45" s="18"/>
      <c r="W45" s="18"/>
      <c r="X45" s="18"/>
      <c r="Y45" s="347"/>
      <c r="Z45" s="347"/>
      <c r="AA45" s="347"/>
      <c r="AB45" s="347"/>
      <c r="AC45" s="347"/>
      <c r="AD45" s="347"/>
      <c r="AE45" s="18"/>
      <c r="AF45" s="18"/>
      <c r="AG45" s="18"/>
      <c r="AH45" s="18"/>
      <c r="AI45" s="18"/>
      <c r="AJ45" s="18"/>
      <c r="AK45" s="348">
        <v>30</v>
      </c>
      <c r="AL45" s="348"/>
      <c r="AM45" s="348"/>
      <c r="AN45" s="348"/>
      <c r="AO45" s="348"/>
      <c r="AP45" s="348">
        <v>1</v>
      </c>
    </row>
    <row r="46" spans="1:42" ht="18.600000000000001" customHeight="1" x14ac:dyDescent="0.2">
      <c r="A46" s="13" t="s">
        <v>514</v>
      </c>
      <c r="B46" s="352" t="s">
        <v>280</v>
      </c>
      <c r="C46" s="352" t="s">
        <v>354</v>
      </c>
      <c r="D46" s="18">
        <f t="shared" si="3"/>
        <v>60</v>
      </c>
      <c r="E46" s="18">
        <f t="shared" si="4"/>
        <v>3</v>
      </c>
      <c r="F46" s="18" t="s">
        <v>74</v>
      </c>
      <c r="G46" s="346"/>
      <c r="H46" s="346"/>
      <c r="I46" s="346"/>
      <c r="J46" s="346"/>
      <c r="K46" s="346"/>
      <c r="L46" s="346"/>
      <c r="M46" s="347"/>
      <c r="N46" s="347"/>
      <c r="O46" s="347"/>
      <c r="P46" s="347"/>
      <c r="Q46" s="347"/>
      <c r="R46" s="347"/>
      <c r="S46" s="346"/>
      <c r="T46" s="346"/>
      <c r="U46" s="346"/>
      <c r="V46" s="346"/>
      <c r="W46" s="346"/>
      <c r="X46" s="346"/>
      <c r="Y46" s="347"/>
      <c r="Z46" s="347"/>
      <c r="AA46" s="347"/>
      <c r="AB46" s="347"/>
      <c r="AC46" s="347"/>
      <c r="AD46" s="347"/>
      <c r="AE46" s="18"/>
      <c r="AF46" s="18"/>
      <c r="AG46" s="18"/>
      <c r="AH46" s="18"/>
      <c r="AI46" s="18"/>
      <c r="AJ46" s="18"/>
      <c r="AK46" s="348"/>
      <c r="AL46" s="348"/>
      <c r="AM46" s="348"/>
      <c r="AN46" s="348">
        <v>60</v>
      </c>
      <c r="AO46" s="348" t="s">
        <v>74</v>
      </c>
      <c r="AP46" s="348">
        <v>3</v>
      </c>
    </row>
    <row r="47" spans="1:42" ht="19.5" customHeight="1" x14ac:dyDescent="0.2">
      <c r="A47" s="454" t="s">
        <v>477</v>
      </c>
      <c r="B47" s="454"/>
      <c r="C47" s="454"/>
      <c r="D47" s="353">
        <f>SUM(D40:D45)</f>
        <v>240</v>
      </c>
      <c r="E47" s="353">
        <f>SUM(E40:E46)</f>
        <v>18</v>
      </c>
      <c r="F47" s="354"/>
      <c r="G47" s="179"/>
      <c r="H47" s="179"/>
      <c r="I47" s="179"/>
      <c r="J47" s="179"/>
      <c r="K47" s="179"/>
      <c r="L47" s="179"/>
      <c r="M47" s="165"/>
      <c r="N47" s="165"/>
      <c r="O47" s="165"/>
      <c r="P47" s="165"/>
      <c r="Q47" s="165"/>
      <c r="R47" s="165"/>
      <c r="S47" s="179">
        <f>SUM(S40:S46)</f>
        <v>45</v>
      </c>
      <c r="T47" s="179">
        <f>SUM(T40:T46)</f>
        <v>45</v>
      </c>
      <c r="U47" s="179">
        <f>SUM(U40:U46)</f>
        <v>0</v>
      </c>
      <c r="V47" s="179">
        <f>SUM(V40:V46)</f>
        <v>0</v>
      </c>
      <c r="W47" s="179"/>
      <c r="X47" s="179">
        <f>SUM(X40:X46)</f>
        <v>6</v>
      </c>
      <c r="Y47" s="165">
        <f>SUM(Y40:Y46)</f>
        <v>15</v>
      </c>
      <c r="Z47" s="165">
        <f>SUM(Z40:Z46)</f>
        <v>0</v>
      </c>
      <c r="AA47" s="165">
        <f>SUM(AA40:AA46)</f>
        <v>45</v>
      </c>
      <c r="AB47" s="165">
        <f>SUM(AB40:AB46)</f>
        <v>0</v>
      </c>
      <c r="AC47" s="165"/>
      <c r="AD47" s="165">
        <f>SUM(AD40:AD46)</f>
        <v>4</v>
      </c>
      <c r="AE47" s="354">
        <f>SUM(AE40:AE46)</f>
        <v>15</v>
      </c>
      <c r="AF47" s="354">
        <f>SUM(AF40:AF46)</f>
        <v>0</v>
      </c>
      <c r="AG47" s="354">
        <f>SUM(AG40:AG46)</f>
        <v>45</v>
      </c>
      <c r="AH47" s="354">
        <f>SUM(AH40:AH46)</f>
        <v>0</v>
      </c>
      <c r="AI47" s="354"/>
      <c r="AJ47" s="354">
        <f>SUM(AJ40:AJ46)</f>
        <v>4</v>
      </c>
      <c r="AK47" s="165">
        <f>SUM(AK40:AK46)</f>
        <v>30</v>
      </c>
      <c r="AL47" s="165">
        <f>SUM(AL40:AL46)</f>
        <v>0</v>
      </c>
      <c r="AM47" s="165">
        <f>SUM(AM40:AM46)</f>
        <v>0</v>
      </c>
      <c r="AN47" s="165">
        <f>SUM(AN40:AN45)</f>
        <v>0</v>
      </c>
      <c r="AO47" s="165"/>
      <c r="AP47" s="165">
        <f>SUM(AP40:AP46)</f>
        <v>4</v>
      </c>
    </row>
    <row r="48" spans="1:42" ht="15" x14ac:dyDescent="0.2">
      <c r="A48" s="457" t="s">
        <v>515</v>
      </c>
      <c r="B48" s="457"/>
      <c r="C48" s="457"/>
      <c r="D48" s="447">
        <f>D38+D47</f>
        <v>1095</v>
      </c>
      <c r="E48" s="447">
        <f>E38+E47</f>
        <v>81</v>
      </c>
      <c r="F48" s="447" t="s">
        <v>476</v>
      </c>
      <c r="G48" s="173">
        <f>G38+G47</f>
        <v>15</v>
      </c>
      <c r="H48" s="173">
        <f>H38+H47</f>
        <v>0</v>
      </c>
      <c r="I48" s="173">
        <f>I38+I47</f>
        <v>75</v>
      </c>
      <c r="J48" s="173">
        <f>J38+J47</f>
        <v>0</v>
      </c>
      <c r="K48" s="173" t="s">
        <v>127</v>
      </c>
      <c r="L48" s="173">
        <f>L47+L38</f>
        <v>6</v>
      </c>
      <c r="M48" s="175">
        <f>M38+M47</f>
        <v>75</v>
      </c>
      <c r="N48" s="175">
        <f>N38+N47</f>
        <v>0</v>
      </c>
      <c r="O48" s="175">
        <f>O38+O47</f>
        <v>105</v>
      </c>
      <c r="P48" s="175">
        <f>P38+P47</f>
        <v>0</v>
      </c>
      <c r="Q48" s="175" t="s">
        <v>127</v>
      </c>
      <c r="R48" s="175">
        <f>R47+R38</f>
        <v>12</v>
      </c>
      <c r="S48" s="177">
        <f>S38+S47</f>
        <v>45</v>
      </c>
      <c r="T48" s="173">
        <f>T38+T47</f>
        <v>45</v>
      </c>
      <c r="U48" s="173">
        <f>U38+U47</f>
        <v>60</v>
      </c>
      <c r="V48" s="173">
        <f>V38+V47</f>
        <v>0</v>
      </c>
      <c r="W48" s="173" t="s">
        <v>127</v>
      </c>
      <c r="X48" s="173">
        <f>X47+X38</f>
        <v>12</v>
      </c>
      <c r="Y48" s="175">
        <f>Y38+Y47</f>
        <v>45</v>
      </c>
      <c r="Z48" s="175">
        <f>Z38+Z47</f>
        <v>0</v>
      </c>
      <c r="AA48" s="175">
        <f>AA38+AA47</f>
        <v>210</v>
      </c>
      <c r="AB48" s="175">
        <f>AB38+AB47</f>
        <v>30</v>
      </c>
      <c r="AC48" s="175" t="s">
        <v>127</v>
      </c>
      <c r="AD48" s="175">
        <f>AD47+AD38</f>
        <v>19</v>
      </c>
      <c r="AE48" s="173">
        <f>AE38+AE47</f>
        <v>60</v>
      </c>
      <c r="AF48" s="173">
        <f>AF38+AF47</f>
        <v>0</v>
      </c>
      <c r="AG48" s="173">
        <f>AG38+AG47</f>
        <v>150</v>
      </c>
      <c r="AH48" s="173">
        <f>AH38+AH47</f>
        <v>15</v>
      </c>
      <c r="AI48" s="173" t="s">
        <v>127</v>
      </c>
      <c r="AJ48" s="173">
        <f>AJ47+AJ38</f>
        <v>17</v>
      </c>
      <c r="AK48" s="175">
        <f>AK38+AK47</f>
        <v>90</v>
      </c>
      <c r="AL48" s="175">
        <f>AL38+AL47</f>
        <v>0</v>
      </c>
      <c r="AM48" s="175">
        <f>AM38+AM47</f>
        <v>75</v>
      </c>
      <c r="AN48" s="175">
        <f>AN38+AN47</f>
        <v>0</v>
      </c>
      <c r="AO48" s="175" t="s">
        <v>127</v>
      </c>
      <c r="AP48" s="175">
        <f>AP47+AP38</f>
        <v>15</v>
      </c>
    </row>
    <row r="49" spans="1:43" ht="15" x14ac:dyDescent="0.2">
      <c r="A49" s="457"/>
      <c r="B49" s="457"/>
      <c r="C49" s="457"/>
      <c r="D49" s="447"/>
      <c r="E49" s="447"/>
      <c r="F49" s="447"/>
      <c r="G49" s="447">
        <f>SUM(G47:J47,G38:J38)</f>
        <v>90</v>
      </c>
      <c r="H49" s="447"/>
      <c r="I49" s="447"/>
      <c r="J49" s="447"/>
      <c r="K49" s="173"/>
      <c r="L49" s="173"/>
      <c r="M49" s="451">
        <f>SUM(M47:P47,M38:P38)</f>
        <v>180</v>
      </c>
      <c r="N49" s="451"/>
      <c r="O49" s="451"/>
      <c r="P49" s="451"/>
      <c r="Q49" s="175"/>
      <c r="R49" s="175"/>
      <c r="S49" s="447">
        <f>SUM(S47:V47,S38:V38)</f>
        <v>150</v>
      </c>
      <c r="T49" s="447"/>
      <c r="U49" s="447"/>
      <c r="V49" s="447"/>
      <c r="W49" s="173"/>
      <c r="X49" s="173"/>
      <c r="Y49" s="451">
        <f>SUM(Y47:AB47,Y38:AB38)</f>
        <v>285</v>
      </c>
      <c r="Z49" s="451"/>
      <c r="AA49" s="451"/>
      <c r="AB49" s="451"/>
      <c r="AC49" s="175"/>
      <c r="AD49" s="175"/>
      <c r="AE49" s="447">
        <f>SUM(AE47:AH47,AE38:AH38)</f>
        <v>225</v>
      </c>
      <c r="AF49" s="447"/>
      <c r="AG49" s="447"/>
      <c r="AH49" s="447"/>
      <c r="AI49" s="173"/>
      <c r="AJ49" s="173"/>
      <c r="AK49" s="451">
        <f>SUM(AK47:AN47,AK38:AN38)</f>
        <v>165</v>
      </c>
      <c r="AL49" s="451"/>
      <c r="AM49" s="451"/>
      <c r="AN49" s="451"/>
      <c r="AO49" s="175"/>
      <c r="AP49" s="175"/>
      <c r="AQ49" s="355"/>
    </row>
    <row r="50" spans="1:43" ht="11.25" customHeight="1" x14ac:dyDescent="0.2">
      <c r="B50" s="178"/>
      <c r="C50" s="456"/>
      <c r="D50" s="456"/>
      <c r="E50" s="456"/>
      <c r="F50" s="456"/>
      <c r="G50" s="456"/>
      <c r="H50" s="456"/>
      <c r="I50" s="456"/>
      <c r="J50" s="456"/>
      <c r="K50" s="456"/>
      <c r="L50" s="456"/>
      <c r="M50" s="456"/>
      <c r="N50" s="456"/>
      <c r="O50" s="456"/>
      <c r="P50" s="456"/>
      <c r="Q50" s="456"/>
      <c r="R50" s="456"/>
      <c r="S50" s="456"/>
      <c r="T50" s="456"/>
      <c r="U50" s="178"/>
      <c r="V50" s="178"/>
      <c r="W50" s="178"/>
    </row>
    <row r="51" spans="1:43" ht="17.45" customHeight="1" x14ac:dyDescent="0.2"/>
    <row r="52" spans="1:43" x14ac:dyDescent="0.2">
      <c r="A52" s="452" t="s">
        <v>266</v>
      </c>
      <c r="B52" s="452"/>
      <c r="V52" s="52" t="s">
        <v>269</v>
      </c>
    </row>
    <row r="53" spans="1:43" x14ac:dyDescent="0.2">
      <c r="V53" s="52" t="s">
        <v>268</v>
      </c>
    </row>
    <row r="54" spans="1:43" x14ac:dyDescent="0.2">
      <c r="V54" s="52" t="s">
        <v>534</v>
      </c>
    </row>
  </sheetData>
  <mergeCells count="48">
    <mergeCell ref="A6:AP6"/>
    <mergeCell ref="A1:AP1"/>
    <mergeCell ref="AP4:AP5"/>
    <mergeCell ref="AK4:AN4"/>
    <mergeCell ref="L4:L5"/>
    <mergeCell ref="M4:P4"/>
    <mergeCell ref="F3:F5"/>
    <mergeCell ref="G3:L3"/>
    <mergeCell ref="G4:J4"/>
    <mergeCell ref="K4:K5"/>
    <mergeCell ref="W4:W5"/>
    <mergeCell ref="A3:A5"/>
    <mergeCell ref="B3:B5"/>
    <mergeCell ref="C3:C5"/>
    <mergeCell ref="D3:D5"/>
    <mergeCell ref="X4:X5"/>
    <mergeCell ref="M3:R3"/>
    <mergeCell ref="A52:B52"/>
    <mergeCell ref="A38:C38"/>
    <mergeCell ref="A47:C47"/>
    <mergeCell ref="AE49:AH49"/>
    <mergeCell ref="B32:C32"/>
    <mergeCell ref="C50:T50"/>
    <mergeCell ref="G49:J49"/>
    <mergeCell ref="M49:P49"/>
    <mergeCell ref="S49:V49"/>
    <mergeCell ref="Y49:AB49"/>
    <mergeCell ref="A48:C49"/>
    <mergeCell ref="D48:D49"/>
    <mergeCell ref="E48:E49"/>
    <mergeCell ref="F48:F49"/>
    <mergeCell ref="A39:AP39"/>
    <mergeCell ref="AK49:AN49"/>
    <mergeCell ref="S3:X3"/>
    <mergeCell ref="E3:E5"/>
    <mergeCell ref="AK3:AP3"/>
    <mergeCell ref="AE4:AH4"/>
    <mergeCell ref="AI4:AI5"/>
    <mergeCell ref="Y3:AD3"/>
    <mergeCell ref="AE3:AJ3"/>
    <mergeCell ref="AO4:AO5"/>
    <mergeCell ref="AJ4:AJ5"/>
    <mergeCell ref="AC4:AC5"/>
    <mergeCell ref="AD4:AD5"/>
    <mergeCell ref="Y4:AB4"/>
    <mergeCell ref="Q4:Q5"/>
    <mergeCell ref="R4:R5"/>
    <mergeCell ref="S4:V4"/>
  </mergeCells>
  <phoneticPr fontId="55" type="noConversion"/>
  <conditionalFormatting sqref="E40:E46 E10:E37">
    <cfRule type="cellIs" priority="8" stopIfTrue="1" operator="notEqual">
      <formula>C12</formula>
    </cfRule>
  </conditionalFormatting>
  <conditionalFormatting sqref="E7:E32">
    <cfRule type="cellIs" priority="7" stopIfTrue="1" operator="notEqual">
      <formula>C7</formula>
    </cfRule>
  </conditionalFormatting>
  <conditionalFormatting sqref="E33:E37">
    <cfRule type="cellIs" priority="5" stopIfTrue="1" operator="notEqual">
      <formula>C33</formula>
    </cfRule>
  </conditionalFormatting>
  <conditionalFormatting sqref="E40:E46">
    <cfRule type="cellIs" priority="3" stopIfTrue="1" operator="notEqual">
      <formula>C40</formula>
    </cfRule>
  </conditionalFormatting>
  <conditionalFormatting sqref="E7:E8">
    <cfRule type="cellIs" priority="448" stopIfTrue="1" operator="notEqual">
      <formula>C10</formula>
    </cfRule>
  </conditionalFormatting>
  <conditionalFormatting sqref="E9">
    <cfRule type="cellIs" priority="453" stopIfTrue="1" operator="notEqual">
      <formula>C15</formula>
    </cfRule>
  </conditionalFormatting>
  <conditionalFormatting sqref="E40:E46">
    <cfRule type="cellIs" priority="2" stopIfTrue="1" operator="notEqual">
      <formula>C42</formula>
    </cfRule>
  </conditionalFormatting>
  <conditionalFormatting sqref="E40:E46">
    <cfRule type="cellIs" priority="1" stopIfTrue="1" operator="notEqual">
      <formula>C40</formula>
    </cfRule>
  </conditionalFormatting>
  <printOptions horizontalCentered="1"/>
  <pageMargins left="0.39370078740157483" right="0.39370078740157483" top="0.59055118110236227" bottom="0.59055118110236227" header="0.39370078740157483" footer="0.19685039370078741"/>
  <pageSetup paperSize="9" scale="52" fitToHeight="0" orientation="landscape" r:id="rId1"/>
  <headerFooter alignWithMargins="0">
    <oddHeader>&amp;L&amp;12Kierunek: PEDAGOGIKA&amp;C&amp;"Arial,Pogrubiony"&amp;12P L A N   S T U D I Ó W    S T A C J O N A R N Y C H&amp;R&amp;"Arial,Kursywa"&amp;12Rekrutacja w roku akademickim 2018/2019</oddHeader>
  </headerFooter>
  <ignoredErrors>
    <ignoredError sqref="A7:AP46 AN47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P45"/>
  <sheetViews>
    <sheetView topLeftCell="A7" zoomScaleNormal="100" zoomScaleSheetLayoutView="70" workbookViewId="0">
      <selection activeCell="C6" sqref="C6"/>
    </sheetView>
  </sheetViews>
  <sheetFormatPr defaultColWidth="9.140625" defaultRowHeight="12.75" x14ac:dyDescent="0.2"/>
  <cols>
    <col min="1" max="1" width="3.7109375" style="265" customWidth="1"/>
    <col min="2" max="2" width="20.85546875" style="265" customWidth="1"/>
    <col min="3" max="3" width="47.140625" style="265" customWidth="1"/>
    <col min="4" max="5" width="5.7109375" style="265" customWidth="1"/>
    <col min="6" max="6" width="8.28515625" style="265" customWidth="1"/>
    <col min="7" max="10" width="4.28515625" style="265" customWidth="1"/>
    <col min="11" max="11" width="7.7109375" style="265" customWidth="1"/>
    <col min="12" max="16" width="4.28515625" style="265" customWidth="1"/>
    <col min="17" max="17" width="7.7109375" style="265" customWidth="1"/>
    <col min="18" max="22" width="4.28515625" style="265" customWidth="1"/>
    <col min="23" max="23" width="7.7109375" style="265" customWidth="1"/>
    <col min="24" max="28" width="4.28515625" style="265" customWidth="1"/>
    <col min="29" max="29" width="7.7109375" style="265" customWidth="1"/>
    <col min="30" max="34" width="4.28515625" style="265" customWidth="1"/>
    <col min="35" max="35" width="9.140625" style="265"/>
    <col min="36" max="40" width="4.28515625" style="265" customWidth="1"/>
    <col min="41" max="41" width="7.7109375" style="265" customWidth="1"/>
    <col min="42" max="42" width="4.28515625" style="265" customWidth="1"/>
    <col min="43" max="16384" width="9.140625" style="265"/>
  </cols>
  <sheetData>
    <row r="1" spans="1:42" ht="20.100000000000001" customHeight="1" thickBot="1" x14ac:dyDescent="0.3">
      <c r="A1" s="371" t="s">
        <v>605</v>
      </c>
      <c r="B1" s="371"/>
      <c r="C1" s="371"/>
      <c r="D1" s="372"/>
      <c r="E1" s="371"/>
      <c r="F1" s="372"/>
      <c r="G1" s="371"/>
      <c r="H1" s="371"/>
      <c r="I1" s="373"/>
      <c r="J1" s="374"/>
      <c r="K1" s="374"/>
      <c r="L1" s="374"/>
      <c r="M1" s="374"/>
      <c r="N1" s="372"/>
      <c r="O1" s="372"/>
      <c r="P1" s="372"/>
      <c r="Q1" s="372"/>
      <c r="R1" s="372"/>
      <c r="S1" s="372"/>
      <c r="T1" s="372"/>
      <c r="U1" s="372"/>
      <c r="V1" s="372"/>
      <c r="W1" s="372"/>
      <c r="X1" s="372"/>
      <c r="Y1" s="372"/>
      <c r="Z1" s="372"/>
      <c r="AA1" s="372"/>
      <c r="AB1" s="372"/>
      <c r="AC1" s="372"/>
      <c r="AD1" s="372"/>
      <c r="AE1" s="372"/>
      <c r="AF1" s="373"/>
      <c r="AG1" s="373"/>
      <c r="AH1" s="373"/>
      <c r="AI1" s="373"/>
      <c r="AJ1" s="373"/>
      <c r="AK1" s="373"/>
      <c r="AL1" s="372"/>
      <c r="AM1" s="372"/>
      <c r="AN1" s="372"/>
      <c r="AO1" s="372"/>
      <c r="AP1" s="372"/>
    </row>
    <row r="2" spans="1:42" ht="20.100000000000001" customHeight="1" thickTop="1" x14ac:dyDescent="0.2">
      <c r="B2" s="266"/>
    </row>
    <row r="3" spans="1:42" ht="20.100000000000001" customHeight="1" x14ac:dyDescent="0.2">
      <c r="A3" s="464" t="s">
        <v>0</v>
      </c>
      <c r="B3" s="464" t="s">
        <v>1</v>
      </c>
      <c r="C3" s="464" t="s">
        <v>2</v>
      </c>
      <c r="D3" s="462" t="s">
        <v>50</v>
      </c>
      <c r="E3" s="462" t="s">
        <v>3</v>
      </c>
      <c r="F3" s="464" t="s">
        <v>51</v>
      </c>
      <c r="G3" s="461" t="s">
        <v>53</v>
      </c>
      <c r="H3" s="461"/>
      <c r="I3" s="461"/>
      <c r="J3" s="461"/>
      <c r="K3" s="461"/>
      <c r="L3" s="461"/>
      <c r="M3" s="465" t="s">
        <v>54</v>
      </c>
      <c r="N3" s="465"/>
      <c r="O3" s="465"/>
      <c r="P3" s="465"/>
      <c r="Q3" s="465"/>
      <c r="R3" s="465"/>
      <c r="S3" s="461" t="s">
        <v>55</v>
      </c>
      <c r="T3" s="461"/>
      <c r="U3" s="461"/>
      <c r="V3" s="461"/>
      <c r="W3" s="461"/>
      <c r="X3" s="461"/>
      <c r="Y3" s="465" t="s">
        <v>56</v>
      </c>
      <c r="Z3" s="465"/>
      <c r="AA3" s="465"/>
      <c r="AB3" s="465"/>
      <c r="AC3" s="465"/>
      <c r="AD3" s="465"/>
      <c r="AE3" s="461" t="s">
        <v>57</v>
      </c>
      <c r="AF3" s="461"/>
      <c r="AG3" s="461"/>
      <c r="AH3" s="461"/>
      <c r="AI3" s="461"/>
      <c r="AJ3" s="461"/>
      <c r="AK3" s="465" t="s">
        <v>58</v>
      </c>
      <c r="AL3" s="465"/>
      <c r="AM3" s="465"/>
      <c r="AN3" s="465"/>
      <c r="AO3" s="465"/>
      <c r="AP3" s="465"/>
    </row>
    <row r="4" spans="1:42" ht="20.100000000000001" customHeight="1" x14ac:dyDescent="0.2">
      <c r="A4" s="464"/>
      <c r="B4" s="464"/>
      <c r="C4" s="464"/>
      <c r="D4" s="462"/>
      <c r="E4" s="462"/>
      <c r="F4" s="464"/>
      <c r="G4" s="464" t="s">
        <v>52</v>
      </c>
      <c r="H4" s="464"/>
      <c r="I4" s="464"/>
      <c r="J4" s="464"/>
      <c r="K4" s="464" t="s">
        <v>51</v>
      </c>
      <c r="L4" s="462" t="s">
        <v>3</v>
      </c>
      <c r="M4" s="460" t="s">
        <v>52</v>
      </c>
      <c r="N4" s="460"/>
      <c r="O4" s="460"/>
      <c r="P4" s="460"/>
      <c r="Q4" s="460" t="s">
        <v>51</v>
      </c>
      <c r="R4" s="463" t="s">
        <v>3</v>
      </c>
      <c r="S4" s="464" t="s">
        <v>52</v>
      </c>
      <c r="T4" s="464"/>
      <c r="U4" s="464"/>
      <c r="V4" s="464"/>
      <c r="W4" s="464" t="s">
        <v>51</v>
      </c>
      <c r="X4" s="462" t="s">
        <v>3</v>
      </c>
      <c r="Y4" s="460" t="s">
        <v>52</v>
      </c>
      <c r="Z4" s="460"/>
      <c r="AA4" s="460"/>
      <c r="AB4" s="460"/>
      <c r="AC4" s="460" t="s">
        <v>51</v>
      </c>
      <c r="AD4" s="463" t="s">
        <v>3</v>
      </c>
      <c r="AE4" s="464" t="s">
        <v>52</v>
      </c>
      <c r="AF4" s="464"/>
      <c r="AG4" s="464"/>
      <c r="AH4" s="464"/>
      <c r="AI4" s="464" t="s">
        <v>51</v>
      </c>
      <c r="AJ4" s="462" t="s">
        <v>3</v>
      </c>
      <c r="AK4" s="460" t="s">
        <v>52</v>
      </c>
      <c r="AL4" s="460"/>
      <c r="AM4" s="460"/>
      <c r="AN4" s="460"/>
      <c r="AO4" s="460" t="s">
        <v>51</v>
      </c>
      <c r="AP4" s="463" t="s">
        <v>3</v>
      </c>
    </row>
    <row r="5" spans="1:42" ht="20.100000000000001" customHeight="1" x14ac:dyDescent="0.2">
      <c r="A5" s="464"/>
      <c r="B5" s="464"/>
      <c r="C5" s="464"/>
      <c r="D5" s="462"/>
      <c r="E5" s="462"/>
      <c r="F5" s="464"/>
      <c r="G5" s="267" t="s">
        <v>4</v>
      </c>
      <c r="H5" s="267" t="s">
        <v>5</v>
      </c>
      <c r="I5" s="267" t="s">
        <v>330</v>
      </c>
      <c r="J5" s="267" t="s">
        <v>329</v>
      </c>
      <c r="K5" s="464"/>
      <c r="L5" s="462"/>
      <c r="M5" s="268" t="s">
        <v>4</v>
      </c>
      <c r="N5" s="268" t="s">
        <v>5</v>
      </c>
      <c r="O5" s="268" t="s">
        <v>330</v>
      </c>
      <c r="P5" s="268" t="s">
        <v>329</v>
      </c>
      <c r="Q5" s="460"/>
      <c r="R5" s="463"/>
      <c r="S5" s="267" t="s">
        <v>4</v>
      </c>
      <c r="T5" s="267" t="s">
        <v>5</v>
      </c>
      <c r="U5" s="267" t="s">
        <v>330</v>
      </c>
      <c r="V5" s="267" t="s">
        <v>329</v>
      </c>
      <c r="W5" s="464"/>
      <c r="X5" s="462"/>
      <c r="Y5" s="268" t="s">
        <v>4</v>
      </c>
      <c r="Z5" s="268" t="s">
        <v>5</v>
      </c>
      <c r="AA5" s="268" t="s">
        <v>330</v>
      </c>
      <c r="AB5" s="268" t="s">
        <v>329</v>
      </c>
      <c r="AC5" s="460"/>
      <c r="AD5" s="463"/>
      <c r="AE5" s="267" t="s">
        <v>4</v>
      </c>
      <c r="AF5" s="267" t="s">
        <v>5</v>
      </c>
      <c r="AG5" s="267" t="s">
        <v>330</v>
      </c>
      <c r="AH5" s="267" t="s">
        <v>329</v>
      </c>
      <c r="AI5" s="464"/>
      <c r="AJ5" s="462"/>
      <c r="AK5" s="268" t="s">
        <v>4</v>
      </c>
      <c r="AL5" s="268" t="s">
        <v>5</v>
      </c>
      <c r="AM5" s="268" t="s">
        <v>330</v>
      </c>
      <c r="AN5" s="268" t="s">
        <v>329</v>
      </c>
      <c r="AO5" s="460"/>
      <c r="AP5" s="463"/>
    </row>
    <row r="6" spans="1:42" ht="20.100000000000001" customHeight="1" x14ac:dyDescent="0.2">
      <c r="A6" s="269" t="s">
        <v>6</v>
      </c>
      <c r="B6" s="270" t="s">
        <v>404</v>
      </c>
      <c r="C6" s="271" t="s">
        <v>405</v>
      </c>
      <c r="D6" s="152">
        <v>30</v>
      </c>
      <c r="E6" s="152">
        <v>3</v>
      </c>
      <c r="F6" s="152" t="s">
        <v>84</v>
      </c>
      <c r="G6" s="152">
        <v>15</v>
      </c>
      <c r="H6" s="152">
        <v>15</v>
      </c>
      <c r="I6" s="152"/>
      <c r="J6" s="152"/>
      <c r="K6" s="152" t="s">
        <v>84</v>
      </c>
      <c r="L6" s="152">
        <v>3</v>
      </c>
      <c r="M6" s="153"/>
      <c r="N6" s="153"/>
      <c r="O6" s="153"/>
      <c r="P6" s="153"/>
      <c r="Q6" s="153"/>
      <c r="R6" s="153"/>
      <c r="S6" s="152"/>
      <c r="T6" s="152"/>
      <c r="U6" s="152"/>
      <c r="V6" s="152"/>
      <c r="W6" s="152"/>
      <c r="X6" s="152"/>
      <c r="Y6" s="153"/>
      <c r="Z6" s="153"/>
      <c r="AA6" s="153"/>
      <c r="AB6" s="153"/>
      <c r="AC6" s="153"/>
      <c r="AD6" s="153"/>
      <c r="AE6" s="152"/>
      <c r="AF6" s="152"/>
      <c r="AG6" s="152"/>
      <c r="AH6" s="152"/>
      <c r="AI6" s="152"/>
      <c r="AJ6" s="152"/>
      <c r="AK6" s="272"/>
      <c r="AL6" s="272"/>
      <c r="AM6" s="272"/>
      <c r="AN6" s="272"/>
      <c r="AO6" s="153"/>
      <c r="AP6" s="153"/>
    </row>
    <row r="7" spans="1:42" ht="20.100000000000001" customHeight="1" x14ac:dyDescent="0.2">
      <c r="A7" s="269" t="s">
        <v>7</v>
      </c>
      <c r="B7" s="270" t="s">
        <v>227</v>
      </c>
      <c r="C7" s="273" t="s">
        <v>228</v>
      </c>
      <c r="D7" s="152">
        <v>30</v>
      </c>
      <c r="E7" s="152">
        <v>2</v>
      </c>
      <c r="F7" s="152" t="s">
        <v>74</v>
      </c>
      <c r="G7" s="152"/>
      <c r="H7" s="152"/>
      <c r="I7" s="152"/>
      <c r="J7" s="152"/>
      <c r="K7" s="152"/>
      <c r="L7" s="152"/>
      <c r="M7" s="153"/>
      <c r="N7" s="153">
        <v>30</v>
      </c>
      <c r="O7" s="153"/>
      <c r="P7" s="153"/>
      <c r="Q7" s="153" t="s">
        <v>74</v>
      </c>
      <c r="R7" s="153">
        <v>2</v>
      </c>
      <c r="S7" s="152"/>
      <c r="T7" s="152"/>
      <c r="U7" s="152"/>
      <c r="V7" s="152"/>
      <c r="W7" s="152"/>
      <c r="X7" s="152"/>
      <c r="Y7" s="153"/>
      <c r="Z7" s="153"/>
      <c r="AA7" s="153"/>
      <c r="AB7" s="153"/>
      <c r="AC7" s="153"/>
      <c r="AD7" s="153"/>
      <c r="AE7" s="152"/>
      <c r="AF7" s="152"/>
      <c r="AG7" s="152"/>
      <c r="AH7" s="152"/>
      <c r="AI7" s="152"/>
      <c r="AJ7" s="152"/>
      <c r="AK7" s="272"/>
      <c r="AL7" s="272"/>
      <c r="AM7" s="272"/>
      <c r="AN7" s="272"/>
      <c r="AO7" s="153"/>
      <c r="AP7" s="153"/>
    </row>
    <row r="8" spans="1:42" ht="20.100000000000001" customHeight="1" x14ac:dyDescent="0.2">
      <c r="A8" s="269" t="s">
        <v>8</v>
      </c>
      <c r="B8" s="270" t="s">
        <v>406</v>
      </c>
      <c r="C8" s="273" t="s">
        <v>77</v>
      </c>
      <c r="D8" s="152">
        <v>45</v>
      </c>
      <c r="E8" s="152">
        <v>4</v>
      </c>
      <c r="F8" s="152" t="s">
        <v>84</v>
      </c>
      <c r="G8" s="152"/>
      <c r="H8" s="152"/>
      <c r="I8" s="152"/>
      <c r="J8" s="152"/>
      <c r="K8" s="152"/>
      <c r="L8" s="152"/>
      <c r="M8" s="153">
        <v>15</v>
      </c>
      <c r="N8" s="153"/>
      <c r="O8" s="153"/>
      <c r="P8" s="153">
        <v>30</v>
      </c>
      <c r="Q8" s="153" t="s">
        <v>84</v>
      </c>
      <c r="R8" s="153">
        <v>4</v>
      </c>
      <c r="S8" s="152"/>
      <c r="T8" s="152"/>
      <c r="U8" s="152"/>
      <c r="V8" s="152"/>
      <c r="W8" s="152"/>
      <c r="X8" s="152"/>
      <c r="Y8" s="153"/>
      <c r="Z8" s="153"/>
      <c r="AA8" s="153"/>
      <c r="AB8" s="153"/>
      <c r="AC8" s="153"/>
      <c r="AD8" s="153"/>
      <c r="AE8" s="152"/>
      <c r="AF8" s="152"/>
      <c r="AG8" s="152"/>
      <c r="AH8" s="152"/>
      <c r="AI8" s="152"/>
      <c r="AJ8" s="152"/>
      <c r="AK8" s="272"/>
      <c r="AL8" s="272"/>
      <c r="AM8" s="272"/>
      <c r="AN8" s="272"/>
      <c r="AO8" s="153"/>
      <c r="AP8" s="153"/>
    </row>
    <row r="9" spans="1:42" ht="20.100000000000001" customHeight="1" x14ac:dyDescent="0.2">
      <c r="A9" s="269" t="s">
        <v>9</v>
      </c>
      <c r="B9" s="270" t="s">
        <v>407</v>
      </c>
      <c r="C9" s="273" t="s">
        <v>408</v>
      </c>
      <c r="D9" s="152">
        <v>30</v>
      </c>
      <c r="E9" s="152">
        <v>2</v>
      </c>
      <c r="F9" s="152" t="s">
        <v>74</v>
      </c>
      <c r="G9" s="152"/>
      <c r="H9" s="152"/>
      <c r="I9" s="152"/>
      <c r="J9" s="152"/>
      <c r="K9" s="152"/>
      <c r="L9" s="152"/>
      <c r="M9" s="153"/>
      <c r="N9" s="153"/>
      <c r="O9" s="153"/>
      <c r="P9" s="153">
        <v>30</v>
      </c>
      <c r="Q9" s="153" t="s">
        <v>74</v>
      </c>
      <c r="R9" s="153">
        <v>2</v>
      </c>
      <c r="S9" s="152"/>
      <c r="T9" s="152"/>
      <c r="U9" s="152"/>
      <c r="V9" s="152"/>
      <c r="W9" s="152"/>
      <c r="X9" s="152"/>
      <c r="Y9" s="153"/>
      <c r="Z9" s="153"/>
      <c r="AA9" s="153"/>
      <c r="AB9" s="153"/>
      <c r="AC9" s="153"/>
      <c r="AD9" s="153"/>
      <c r="AE9" s="152"/>
      <c r="AF9" s="152"/>
      <c r="AG9" s="152"/>
      <c r="AH9" s="152"/>
      <c r="AI9" s="152"/>
      <c r="AJ9" s="152"/>
      <c r="AK9" s="272"/>
      <c r="AL9" s="272"/>
      <c r="AM9" s="272"/>
      <c r="AN9" s="272"/>
      <c r="AO9" s="153"/>
      <c r="AP9" s="153"/>
    </row>
    <row r="10" spans="1:42" ht="20.100000000000001" customHeight="1" x14ac:dyDescent="0.2">
      <c r="A10" s="269" t="s">
        <v>10</v>
      </c>
      <c r="B10" s="270" t="s">
        <v>409</v>
      </c>
      <c r="C10" s="273" t="s">
        <v>76</v>
      </c>
      <c r="D10" s="152">
        <v>30</v>
      </c>
      <c r="E10" s="152">
        <v>2</v>
      </c>
      <c r="F10" s="152" t="s">
        <v>74</v>
      </c>
      <c r="G10" s="152"/>
      <c r="H10" s="152"/>
      <c r="I10" s="152"/>
      <c r="J10" s="152"/>
      <c r="K10" s="152"/>
      <c r="L10" s="152"/>
      <c r="M10" s="153"/>
      <c r="N10" s="153"/>
      <c r="O10" s="153">
        <v>30</v>
      </c>
      <c r="P10" s="153"/>
      <c r="Q10" s="153" t="s">
        <v>74</v>
      </c>
      <c r="R10" s="153">
        <v>2</v>
      </c>
      <c r="S10" s="152"/>
      <c r="T10" s="152"/>
      <c r="U10" s="152"/>
      <c r="V10" s="152"/>
      <c r="W10" s="152"/>
      <c r="X10" s="152"/>
      <c r="Y10" s="153"/>
      <c r="Z10" s="153"/>
      <c r="AA10" s="153"/>
      <c r="AB10" s="153"/>
      <c r="AC10" s="153"/>
      <c r="AD10" s="153"/>
      <c r="AE10" s="152"/>
      <c r="AF10" s="152"/>
      <c r="AG10" s="152"/>
      <c r="AH10" s="152"/>
      <c r="AI10" s="152"/>
      <c r="AJ10" s="152"/>
      <c r="AK10" s="272"/>
      <c r="AL10" s="272"/>
      <c r="AM10" s="272"/>
      <c r="AN10" s="272"/>
      <c r="AO10" s="153"/>
      <c r="AP10" s="153"/>
    </row>
    <row r="11" spans="1:42" ht="20.100000000000001" customHeight="1" x14ac:dyDescent="0.2">
      <c r="A11" s="269" t="s">
        <v>11</v>
      </c>
      <c r="B11" s="270" t="s">
        <v>222</v>
      </c>
      <c r="C11" s="273" t="s">
        <v>82</v>
      </c>
      <c r="D11" s="152">
        <v>30</v>
      </c>
      <c r="E11" s="152">
        <v>5</v>
      </c>
      <c r="F11" s="152" t="s">
        <v>75</v>
      </c>
      <c r="G11" s="152"/>
      <c r="H11" s="152"/>
      <c r="I11" s="152"/>
      <c r="J11" s="152"/>
      <c r="K11" s="152"/>
      <c r="L11" s="152"/>
      <c r="M11" s="153">
        <v>15</v>
      </c>
      <c r="N11" s="153"/>
      <c r="O11" s="153"/>
      <c r="P11" s="153">
        <v>15</v>
      </c>
      <c r="Q11" s="153" t="s">
        <v>75</v>
      </c>
      <c r="R11" s="153">
        <v>5</v>
      </c>
      <c r="S11" s="152"/>
      <c r="T11" s="152"/>
      <c r="U11" s="152"/>
      <c r="V11" s="152"/>
      <c r="W11" s="152"/>
      <c r="X11" s="152"/>
      <c r="Y11" s="153"/>
      <c r="Z11" s="153"/>
      <c r="AA11" s="153"/>
      <c r="AB11" s="153"/>
      <c r="AC11" s="153"/>
      <c r="AD11" s="153"/>
      <c r="AE11" s="152"/>
      <c r="AF11" s="152"/>
      <c r="AG11" s="152"/>
      <c r="AH11" s="152"/>
      <c r="AI11" s="152"/>
      <c r="AJ11" s="152"/>
      <c r="AK11" s="272"/>
      <c r="AL11" s="272"/>
      <c r="AM11" s="272"/>
      <c r="AN11" s="272"/>
      <c r="AO11" s="153"/>
      <c r="AP11" s="153"/>
    </row>
    <row r="12" spans="1:42" ht="20.100000000000001" customHeight="1" x14ac:dyDescent="0.2">
      <c r="A12" s="269" t="s">
        <v>12</v>
      </c>
      <c r="B12" s="270" t="s">
        <v>223</v>
      </c>
      <c r="C12" s="273" t="s">
        <v>224</v>
      </c>
      <c r="D12" s="152">
        <v>30</v>
      </c>
      <c r="E12" s="152">
        <v>2</v>
      </c>
      <c r="F12" s="152" t="s">
        <v>74</v>
      </c>
      <c r="G12" s="152"/>
      <c r="H12" s="152"/>
      <c r="I12" s="152"/>
      <c r="J12" s="152"/>
      <c r="K12" s="152"/>
      <c r="L12" s="152"/>
      <c r="M12" s="153"/>
      <c r="N12" s="153"/>
      <c r="O12" s="153"/>
      <c r="P12" s="153"/>
      <c r="Q12" s="153"/>
      <c r="R12" s="153"/>
      <c r="S12" s="152"/>
      <c r="T12" s="152"/>
      <c r="U12" s="152"/>
      <c r="V12" s="152">
        <v>30</v>
      </c>
      <c r="W12" s="152" t="s">
        <v>74</v>
      </c>
      <c r="X12" s="152">
        <v>2</v>
      </c>
      <c r="Y12" s="153"/>
      <c r="Z12" s="153"/>
      <c r="AA12" s="153"/>
      <c r="AB12" s="153"/>
      <c r="AC12" s="153"/>
      <c r="AD12" s="153"/>
      <c r="AE12" s="152"/>
      <c r="AF12" s="152"/>
      <c r="AG12" s="152"/>
      <c r="AH12" s="152"/>
      <c r="AI12" s="152"/>
      <c r="AJ12" s="152"/>
      <c r="AK12" s="272"/>
      <c r="AL12" s="272"/>
      <c r="AM12" s="272"/>
      <c r="AN12" s="272"/>
      <c r="AO12" s="153"/>
      <c r="AP12" s="153"/>
    </row>
    <row r="13" spans="1:42" ht="27" customHeight="1" x14ac:dyDescent="0.2">
      <c r="A13" s="269" t="s">
        <v>13</v>
      </c>
      <c r="B13" s="270" t="s">
        <v>225</v>
      </c>
      <c r="C13" s="273" t="s">
        <v>226</v>
      </c>
      <c r="D13" s="152">
        <v>45</v>
      </c>
      <c r="E13" s="152">
        <v>2</v>
      </c>
      <c r="F13" s="152" t="s">
        <v>75</v>
      </c>
      <c r="G13" s="152"/>
      <c r="H13" s="152"/>
      <c r="I13" s="152"/>
      <c r="J13" s="152"/>
      <c r="K13" s="152"/>
      <c r="L13" s="152"/>
      <c r="M13" s="153"/>
      <c r="N13" s="153"/>
      <c r="O13" s="153"/>
      <c r="P13" s="153"/>
      <c r="Q13" s="153"/>
      <c r="R13" s="153"/>
      <c r="S13" s="152">
        <v>15</v>
      </c>
      <c r="T13" s="152"/>
      <c r="U13" s="152"/>
      <c r="V13" s="152">
        <v>30</v>
      </c>
      <c r="W13" s="152" t="s">
        <v>75</v>
      </c>
      <c r="X13" s="152">
        <v>2</v>
      </c>
      <c r="Y13" s="153"/>
      <c r="Z13" s="153"/>
      <c r="AA13" s="153"/>
      <c r="AB13" s="153"/>
      <c r="AC13" s="153"/>
      <c r="AD13" s="153"/>
      <c r="AE13" s="152"/>
      <c r="AF13" s="152"/>
      <c r="AG13" s="152"/>
      <c r="AH13" s="152"/>
      <c r="AI13" s="152"/>
      <c r="AJ13" s="152"/>
      <c r="AK13" s="272"/>
      <c r="AL13" s="272"/>
      <c r="AM13" s="272"/>
      <c r="AN13" s="272"/>
      <c r="AO13" s="153"/>
      <c r="AP13" s="153"/>
    </row>
    <row r="14" spans="1:42" s="275" customFormat="1" ht="20.100000000000001" customHeight="1" x14ac:dyDescent="0.2">
      <c r="A14" s="274" t="s">
        <v>14</v>
      </c>
      <c r="B14" s="270" t="s">
        <v>410</v>
      </c>
      <c r="C14" s="273" t="s">
        <v>411</v>
      </c>
      <c r="D14" s="152">
        <v>45</v>
      </c>
      <c r="E14" s="152">
        <v>2</v>
      </c>
      <c r="F14" s="152" t="s">
        <v>84</v>
      </c>
      <c r="G14" s="152"/>
      <c r="H14" s="152"/>
      <c r="I14" s="152"/>
      <c r="J14" s="152"/>
      <c r="K14" s="152"/>
      <c r="L14" s="152"/>
      <c r="M14" s="153"/>
      <c r="N14" s="153"/>
      <c r="O14" s="153"/>
      <c r="P14" s="153"/>
      <c r="Q14" s="153"/>
      <c r="R14" s="153"/>
      <c r="S14" s="152"/>
      <c r="T14" s="152">
        <v>15</v>
      </c>
      <c r="U14" s="152"/>
      <c r="V14" s="152">
        <v>30</v>
      </c>
      <c r="W14" s="152" t="s">
        <v>84</v>
      </c>
      <c r="X14" s="152">
        <v>2</v>
      </c>
      <c r="Y14" s="153"/>
      <c r="Z14" s="153"/>
      <c r="AA14" s="153"/>
      <c r="AB14" s="153"/>
      <c r="AC14" s="153"/>
      <c r="AD14" s="153"/>
      <c r="AE14" s="152"/>
      <c r="AF14" s="152"/>
      <c r="AG14" s="152"/>
      <c r="AH14" s="152"/>
      <c r="AI14" s="152"/>
      <c r="AJ14" s="152"/>
      <c r="AK14" s="272"/>
      <c r="AL14" s="272"/>
      <c r="AM14" s="272"/>
      <c r="AN14" s="272"/>
      <c r="AO14" s="153"/>
      <c r="AP14" s="153"/>
    </row>
    <row r="15" spans="1:42" ht="20.100000000000001" customHeight="1" x14ac:dyDescent="0.2">
      <c r="A15" s="269" t="s">
        <v>15</v>
      </c>
      <c r="B15" s="270" t="s">
        <v>412</v>
      </c>
      <c r="C15" s="273" t="s">
        <v>79</v>
      </c>
      <c r="D15" s="152">
        <v>30</v>
      </c>
      <c r="E15" s="152">
        <v>2</v>
      </c>
      <c r="F15" s="152" t="s">
        <v>74</v>
      </c>
      <c r="G15" s="152"/>
      <c r="H15" s="152"/>
      <c r="I15" s="152"/>
      <c r="J15" s="152"/>
      <c r="K15" s="152"/>
      <c r="L15" s="152"/>
      <c r="M15" s="153"/>
      <c r="N15" s="153"/>
      <c r="O15" s="153"/>
      <c r="P15" s="153"/>
      <c r="Q15" s="153"/>
      <c r="R15" s="153"/>
      <c r="S15" s="152"/>
      <c r="T15" s="152"/>
      <c r="U15" s="152"/>
      <c r="V15" s="152">
        <v>30</v>
      </c>
      <c r="W15" s="152" t="s">
        <v>74</v>
      </c>
      <c r="X15" s="152">
        <v>2</v>
      </c>
      <c r="Y15" s="153"/>
      <c r="Z15" s="153"/>
      <c r="AA15" s="153"/>
      <c r="AB15" s="153"/>
      <c r="AC15" s="153"/>
      <c r="AD15" s="153"/>
      <c r="AE15" s="152"/>
      <c r="AF15" s="152"/>
      <c r="AG15" s="152"/>
      <c r="AH15" s="152"/>
      <c r="AI15" s="152"/>
      <c r="AJ15" s="152"/>
      <c r="AK15" s="272"/>
      <c r="AL15" s="272"/>
      <c r="AM15" s="272"/>
      <c r="AN15" s="272"/>
      <c r="AO15" s="153"/>
      <c r="AP15" s="153"/>
    </row>
    <row r="16" spans="1:42" ht="20.100000000000001" customHeight="1" x14ac:dyDescent="0.2">
      <c r="A16" s="269" t="s">
        <v>16</v>
      </c>
      <c r="B16" s="270" t="s">
        <v>229</v>
      </c>
      <c r="C16" s="273" t="s">
        <v>230</v>
      </c>
      <c r="D16" s="152">
        <v>30</v>
      </c>
      <c r="E16" s="152">
        <v>2</v>
      </c>
      <c r="F16" s="152" t="s">
        <v>84</v>
      </c>
      <c r="G16" s="152"/>
      <c r="H16" s="152"/>
      <c r="I16" s="152"/>
      <c r="J16" s="152"/>
      <c r="K16" s="152"/>
      <c r="L16" s="152"/>
      <c r="M16" s="153"/>
      <c r="N16" s="153"/>
      <c r="O16" s="153"/>
      <c r="P16" s="153"/>
      <c r="Q16" s="153"/>
      <c r="R16" s="153"/>
      <c r="S16" s="152">
        <v>15</v>
      </c>
      <c r="T16" s="152"/>
      <c r="U16" s="152"/>
      <c r="V16" s="152">
        <v>15</v>
      </c>
      <c r="W16" s="152" t="s">
        <v>84</v>
      </c>
      <c r="X16" s="152">
        <v>2</v>
      </c>
      <c r="Y16" s="153"/>
      <c r="Z16" s="153"/>
      <c r="AA16" s="153"/>
      <c r="AB16" s="153"/>
      <c r="AC16" s="153"/>
      <c r="AD16" s="153"/>
      <c r="AE16" s="152"/>
      <c r="AF16" s="152"/>
      <c r="AG16" s="152"/>
      <c r="AH16" s="152"/>
      <c r="AI16" s="152"/>
      <c r="AJ16" s="152"/>
      <c r="AK16" s="272"/>
      <c r="AL16" s="272"/>
      <c r="AM16" s="272"/>
      <c r="AN16" s="272"/>
      <c r="AO16" s="153"/>
      <c r="AP16" s="153"/>
    </row>
    <row r="17" spans="1:42" ht="27.75" customHeight="1" x14ac:dyDescent="0.2">
      <c r="A17" s="269" t="s">
        <v>17</v>
      </c>
      <c r="B17" s="270" t="s">
        <v>413</v>
      </c>
      <c r="C17" s="273" t="s">
        <v>414</v>
      </c>
      <c r="D17" s="152">
        <v>30</v>
      </c>
      <c r="E17" s="152">
        <v>2</v>
      </c>
      <c r="F17" s="152" t="s">
        <v>84</v>
      </c>
      <c r="G17" s="152"/>
      <c r="H17" s="152"/>
      <c r="I17" s="152"/>
      <c r="J17" s="152"/>
      <c r="K17" s="152"/>
      <c r="L17" s="152"/>
      <c r="M17" s="153"/>
      <c r="N17" s="153"/>
      <c r="O17" s="153"/>
      <c r="P17" s="153"/>
      <c r="Q17" s="153"/>
      <c r="R17" s="153"/>
      <c r="S17" s="152">
        <v>15</v>
      </c>
      <c r="T17" s="152"/>
      <c r="U17" s="152"/>
      <c r="V17" s="152">
        <v>15</v>
      </c>
      <c r="W17" s="152" t="s">
        <v>84</v>
      </c>
      <c r="X17" s="152">
        <v>2</v>
      </c>
      <c r="Y17" s="153"/>
      <c r="Z17" s="153"/>
      <c r="AA17" s="153"/>
      <c r="AB17" s="153"/>
      <c r="AC17" s="153"/>
      <c r="AD17" s="153"/>
      <c r="AE17" s="152"/>
      <c r="AF17" s="152"/>
      <c r="AG17" s="152"/>
      <c r="AH17" s="152"/>
      <c r="AI17" s="152"/>
      <c r="AJ17" s="152"/>
      <c r="AK17" s="272"/>
      <c r="AL17" s="272"/>
      <c r="AM17" s="272"/>
      <c r="AN17" s="272"/>
      <c r="AO17" s="153"/>
      <c r="AP17" s="153"/>
    </row>
    <row r="18" spans="1:42" ht="20.100000000000001" customHeight="1" x14ac:dyDescent="0.2">
      <c r="A18" s="269" t="s">
        <v>18</v>
      </c>
      <c r="B18" s="276" t="s">
        <v>415</v>
      </c>
      <c r="C18" s="274" t="s">
        <v>78</v>
      </c>
      <c r="D18" s="152">
        <v>30</v>
      </c>
      <c r="E18" s="277">
        <v>2</v>
      </c>
      <c r="F18" s="152" t="s">
        <v>74</v>
      </c>
      <c r="G18" s="277"/>
      <c r="H18" s="277"/>
      <c r="I18" s="277"/>
      <c r="J18" s="277"/>
      <c r="K18" s="277"/>
      <c r="L18" s="277"/>
      <c r="M18" s="278"/>
      <c r="N18" s="278"/>
      <c r="O18" s="278"/>
      <c r="P18" s="278"/>
      <c r="Q18" s="278"/>
      <c r="R18" s="278"/>
      <c r="S18" s="277"/>
      <c r="T18" s="277"/>
      <c r="U18" s="277"/>
      <c r="V18" s="277"/>
      <c r="W18" s="277"/>
      <c r="X18" s="277"/>
      <c r="Y18" s="278"/>
      <c r="Z18" s="278"/>
      <c r="AA18" s="278"/>
      <c r="AB18" s="278">
        <v>30</v>
      </c>
      <c r="AC18" s="278" t="s">
        <v>74</v>
      </c>
      <c r="AD18" s="278">
        <v>2</v>
      </c>
      <c r="AE18" s="277"/>
      <c r="AF18" s="277"/>
      <c r="AG18" s="277"/>
      <c r="AH18" s="277"/>
      <c r="AI18" s="277"/>
      <c r="AJ18" s="277"/>
      <c r="AK18" s="278"/>
      <c r="AL18" s="278"/>
      <c r="AM18" s="278"/>
      <c r="AN18" s="278"/>
      <c r="AO18" s="278"/>
      <c r="AP18" s="278"/>
    </row>
    <row r="19" spans="1:42" ht="20.100000000000001" customHeight="1" x14ac:dyDescent="0.2">
      <c r="A19" s="269" t="s">
        <v>19</v>
      </c>
      <c r="B19" s="270" t="s">
        <v>416</v>
      </c>
      <c r="C19" s="273" t="s">
        <v>417</v>
      </c>
      <c r="D19" s="152">
        <v>30</v>
      </c>
      <c r="E19" s="152">
        <v>2</v>
      </c>
      <c r="F19" s="152" t="s">
        <v>75</v>
      </c>
      <c r="G19" s="152"/>
      <c r="H19" s="152"/>
      <c r="I19" s="152"/>
      <c r="J19" s="152"/>
      <c r="K19" s="152"/>
      <c r="L19" s="152"/>
      <c r="M19" s="153"/>
      <c r="N19" s="153"/>
      <c r="O19" s="153"/>
      <c r="P19" s="153"/>
      <c r="Q19" s="153"/>
      <c r="R19" s="153"/>
      <c r="S19" s="152"/>
      <c r="T19" s="152"/>
      <c r="U19" s="152"/>
      <c r="V19" s="152"/>
      <c r="W19" s="152"/>
      <c r="X19" s="152"/>
      <c r="Y19" s="153">
        <v>15</v>
      </c>
      <c r="Z19" s="153">
        <v>15</v>
      </c>
      <c r="AA19" s="280"/>
      <c r="AB19" s="153"/>
      <c r="AC19" s="153" t="s">
        <v>75</v>
      </c>
      <c r="AD19" s="153">
        <v>2</v>
      </c>
      <c r="AE19" s="152"/>
      <c r="AF19" s="152"/>
      <c r="AG19" s="152"/>
      <c r="AH19" s="152"/>
      <c r="AI19" s="152"/>
      <c r="AJ19" s="152"/>
      <c r="AK19" s="272"/>
      <c r="AL19" s="272"/>
      <c r="AM19" s="272"/>
      <c r="AN19" s="272"/>
      <c r="AO19" s="153"/>
      <c r="AP19" s="153"/>
    </row>
    <row r="20" spans="1:42" ht="20.100000000000001" customHeight="1" x14ac:dyDescent="0.2">
      <c r="A20" s="269" t="s">
        <v>20</v>
      </c>
      <c r="B20" s="270" t="s">
        <v>418</v>
      </c>
      <c r="C20" s="273" t="s">
        <v>419</v>
      </c>
      <c r="D20" s="152">
        <v>30</v>
      </c>
      <c r="E20" s="152">
        <v>2</v>
      </c>
      <c r="F20" s="152" t="s">
        <v>74</v>
      </c>
      <c r="G20" s="152"/>
      <c r="H20" s="152"/>
      <c r="I20" s="152"/>
      <c r="J20" s="152"/>
      <c r="K20" s="152"/>
      <c r="L20" s="152"/>
      <c r="M20" s="153"/>
      <c r="N20" s="153"/>
      <c r="O20" s="153"/>
      <c r="P20" s="153"/>
      <c r="Q20" s="153"/>
      <c r="R20" s="153"/>
      <c r="S20" s="152"/>
      <c r="T20" s="152"/>
      <c r="U20" s="152"/>
      <c r="V20" s="152"/>
      <c r="W20" s="152"/>
      <c r="X20" s="152"/>
      <c r="Y20" s="153"/>
      <c r="Z20" s="153"/>
      <c r="AA20" s="153"/>
      <c r="AB20" s="153">
        <v>30</v>
      </c>
      <c r="AC20" s="153" t="s">
        <v>74</v>
      </c>
      <c r="AD20" s="153">
        <v>2</v>
      </c>
      <c r="AE20" s="152"/>
      <c r="AF20" s="152"/>
      <c r="AG20" s="152"/>
      <c r="AH20" s="152"/>
      <c r="AI20" s="152"/>
      <c r="AJ20" s="152"/>
      <c r="AK20" s="272"/>
      <c r="AL20" s="272"/>
      <c r="AM20" s="272"/>
      <c r="AN20" s="272"/>
      <c r="AO20" s="153"/>
      <c r="AP20" s="153"/>
    </row>
    <row r="21" spans="1:42" ht="26.1" customHeight="1" x14ac:dyDescent="0.2">
      <c r="A21" s="269" t="s">
        <v>21</v>
      </c>
      <c r="B21" s="270" t="s">
        <v>272</v>
      </c>
      <c r="C21" s="273" t="s">
        <v>80</v>
      </c>
      <c r="D21" s="152">
        <v>30</v>
      </c>
      <c r="E21" s="152">
        <v>2</v>
      </c>
      <c r="F21" s="152" t="s">
        <v>84</v>
      </c>
      <c r="G21" s="152"/>
      <c r="H21" s="152"/>
      <c r="I21" s="152"/>
      <c r="J21" s="152"/>
      <c r="K21" s="152"/>
      <c r="L21" s="152"/>
      <c r="M21" s="153"/>
      <c r="N21" s="153"/>
      <c r="O21" s="153"/>
      <c r="P21" s="153"/>
      <c r="Q21" s="153"/>
      <c r="R21" s="153"/>
      <c r="S21" s="152"/>
      <c r="T21" s="152"/>
      <c r="U21" s="152"/>
      <c r="V21" s="152"/>
      <c r="W21" s="152"/>
      <c r="X21" s="152"/>
      <c r="Y21" s="153">
        <v>15</v>
      </c>
      <c r="Z21" s="153">
        <v>15</v>
      </c>
      <c r="AA21" s="153"/>
      <c r="AB21" s="153"/>
      <c r="AC21" s="153" t="s">
        <v>84</v>
      </c>
      <c r="AD21" s="153">
        <v>2</v>
      </c>
      <c r="AE21" s="152"/>
      <c r="AF21" s="152"/>
      <c r="AG21" s="152"/>
      <c r="AH21" s="152"/>
      <c r="AI21" s="152"/>
      <c r="AJ21" s="152"/>
      <c r="AK21" s="272"/>
      <c r="AL21" s="272"/>
      <c r="AM21" s="272"/>
      <c r="AN21" s="272"/>
      <c r="AO21" s="153"/>
      <c r="AP21" s="153"/>
    </row>
    <row r="22" spans="1:42" ht="20.100000000000001" customHeight="1" x14ac:dyDescent="0.2">
      <c r="A22" s="269" t="s">
        <v>22</v>
      </c>
      <c r="B22" s="270" t="s">
        <v>420</v>
      </c>
      <c r="C22" s="273" t="s">
        <v>421</v>
      </c>
      <c r="D22" s="152">
        <v>45</v>
      </c>
      <c r="E22" s="152">
        <v>3</v>
      </c>
      <c r="F22" s="152" t="s">
        <v>75</v>
      </c>
      <c r="G22" s="152"/>
      <c r="H22" s="152"/>
      <c r="I22" s="152"/>
      <c r="J22" s="152"/>
      <c r="K22" s="152"/>
      <c r="L22" s="152"/>
      <c r="M22" s="153"/>
      <c r="N22" s="153"/>
      <c r="O22" s="153"/>
      <c r="P22" s="153"/>
      <c r="Q22" s="153"/>
      <c r="R22" s="153"/>
      <c r="S22" s="152"/>
      <c r="T22" s="152"/>
      <c r="U22" s="152"/>
      <c r="V22" s="152"/>
      <c r="W22" s="152"/>
      <c r="X22" s="152"/>
      <c r="Y22" s="153">
        <v>15</v>
      </c>
      <c r="Z22" s="153"/>
      <c r="AA22" s="153"/>
      <c r="AB22" s="153">
        <v>30</v>
      </c>
      <c r="AC22" s="153" t="s">
        <v>75</v>
      </c>
      <c r="AD22" s="153">
        <v>3</v>
      </c>
      <c r="AE22" s="152"/>
      <c r="AF22" s="152"/>
      <c r="AG22" s="152"/>
      <c r="AH22" s="152"/>
      <c r="AI22" s="152"/>
      <c r="AJ22" s="152"/>
      <c r="AK22" s="272"/>
      <c r="AL22" s="272"/>
      <c r="AM22" s="272"/>
      <c r="AN22" s="272"/>
      <c r="AO22" s="153"/>
      <c r="AP22" s="153"/>
    </row>
    <row r="23" spans="1:42" ht="20.100000000000001" customHeight="1" x14ac:dyDescent="0.2">
      <c r="A23" s="269" t="s">
        <v>23</v>
      </c>
      <c r="B23" s="270" t="s">
        <v>422</v>
      </c>
      <c r="C23" s="273" t="s">
        <v>423</v>
      </c>
      <c r="D23" s="152">
        <v>30</v>
      </c>
      <c r="E23" s="152">
        <v>2</v>
      </c>
      <c r="F23" s="152" t="s">
        <v>74</v>
      </c>
      <c r="G23" s="152"/>
      <c r="H23" s="152"/>
      <c r="I23" s="152"/>
      <c r="J23" s="152"/>
      <c r="K23" s="152"/>
      <c r="L23" s="152"/>
      <c r="M23" s="153"/>
      <c r="N23" s="153"/>
      <c r="O23" s="153"/>
      <c r="P23" s="153"/>
      <c r="Q23" s="153"/>
      <c r="R23" s="153"/>
      <c r="S23" s="152"/>
      <c r="T23" s="152"/>
      <c r="U23" s="152"/>
      <c r="V23" s="152"/>
      <c r="W23" s="152"/>
      <c r="X23" s="152"/>
      <c r="Y23" s="153"/>
      <c r="Z23" s="153"/>
      <c r="AA23" s="153"/>
      <c r="AB23" s="153">
        <v>30</v>
      </c>
      <c r="AC23" s="153" t="s">
        <v>74</v>
      </c>
      <c r="AD23" s="153">
        <v>2</v>
      </c>
      <c r="AE23" s="152"/>
      <c r="AF23" s="152"/>
      <c r="AG23" s="152"/>
      <c r="AH23" s="152"/>
      <c r="AI23" s="152"/>
      <c r="AJ23" s="152"/>
      <c r="AK23" s="272"/>
      <c r="AL23" s="272"/>
      <c r="AM23" s="272"/>
      <c r="AN23" s="272"/>
      <c r="AO23" s="153"/>
      <c r="AP23" s="153"/>
    </row>
    <row r="24" spans="1:42" ht="20.100000000000001" customHeight="1" x14ac:dyDescent="0.2">
      <c r="A24" s="269" t="s">
        <v>24</v>
      </c>
      <c r="B24" s="276" t="s">
        <v>424</v>
      </c>
      <c r="C24" s="274" t="s">
        <v>425</v>
      </c>
      <c r="D24" s="277">
        <v>30</v>
      </c>
      <c r="E24" s="277">
        <v>2</v>
      </c>
      <c r="F24" s="152" t="s">
        <v>74</v>
      </c>
      <c r="G24" s="277"/>
      <c r="H24" s="277"/>
      <c r="I24" s="277"/>
      <c r="J24" s="277"/>
      <c r="K24" s="277"/>
      <c r="L24" s="277"/>
      <c r="M24" s="278"/>
      <c r="N24" s="278"/>
      <c r="O24" s="278"/>
      <c r="P24" s="278"/>
      <c r="Q24" s="278"/>
      <c r="R24" s="278"/>
      <c r="S24" s="277"/>
      <c r="T24" s="277"/>
      <c r="U24" s="277"/>
      <c r="V24" s="277"/>
      <c r="W24" s="277"/>
      <c r="X24" s="277"/>
      <c r="Y24" s="278"/>
      <c r="Z24" s="278"/>
      <c r="AA24" s="278"/>
      <c r="AB24" s="278">
        <v>30</v>
      </c>
      <c r="AC24" s="278" t="s">
        <v>74</v>
      </c>
      <c r="AD24" s="278">
        <v>2</v>
      </c>
      <c r="AE24" s="277"/>
      <c r="AF24" s="277"/>
      <c r="AG24" s="277"/>
      <c r="AH24" s="277"/>
      <c r="AI24" s="277"/>
      <c r="AJ24" s="277"/>
      <c r="AK24" s="278"/>
      <c r="AL24" s="278"/>
      <c r="AM24" s="278"/>
      <c r="AN24" s="278"/>
      <c r="AO24" s="278"/>
      <c r="AP24" s="278"/>
    </row>
    <row r="25" spans="1:42" ht="20.100000000000001" customHeight="1" x14ac:dyDescent="0.2">
      <c r="A25" s="269" t="s">
        <v>25</v>
      </c>
      <c r="B25" s="270" t="s">
        <v>271</v>
      </c>
      <c r="C25" s="273" t="s">
        <v>426</v>
      </c>
      <c r="D25" s="152">
        <v>45</v>
      </c>
      <c r="E25" s="152">
        <v>2</v>
      </c>
      <c r="F25" s="152" t="s">
        <v>75</v>
      </c>
      <c r="G25" s="152"/>
      <c r="H25" s="152"/>
      <c r="I25" s="152"/>
      <c r="J25" s="152"/>
      <c r="K25" s="152"/>
      <c r="L25" s="152"/>
      <c r="M25" s="153"/>
      <c r="N25" s="153"/>
      <c r="O25" s="153"/>
      <c r="P25" s="153"/>
      <c r="Q25" s="153"/>
      <c r="R25" s="153"/>
      <c r="S25" s="152"/>
      <c r="T25" s="152"/>
      <c r="U25" s="152"/>
      <c r="V25" s="152"/>
      <c r="W25" s="152"/>
      <c r="X25" s="152"/>
      <c r="Y25" s="153">
        <v>15</v>
      </c>
      <c r="Z25" s="153">
        <v>30</v>
      </c>
      <c r="AA25" s="153"/>
      <c r="AB25" s="153"/>
      <c r="AC25" s="153" t="s">
        <v>75</v>
      </c>
      <c r="AD25" s="153">
        <v>2</v>
      </c>
      <c r="AE25" s="152"/>
      <c r="AF25" s="152"/>
      <c r="AG25" s="152"/>
      <c r="AH25" s="152"/>
      <c r="AI25" s="152"/>
      <c r="AJ25" s="152"/>
      <c r="AK25" s="272"/>
      <c r="AL25" s="272"/>
      <c r="AM25" s="272"/>
      <c r="AN25" s="272"/>
      <c r="AO25" s="153"/>
      <c r="AP25" s="153"/>
    </row>
    <row r="26" spans="1:42" s="283" customFormat="1" ht="20.100000000000001" customHeight="1" x14ac:dyDescent="0.2">
      <c r="A26" s="269" t="s">
        <v>26</v>
      </c>
      <c r="B26" s="270" t="s">
        <v>542</v>
      </c>
      <c r="C26" s="273" t="s">
        <v>538</v>
      </c>
      <c r="D26" s="152">
        <v>30</v>
      </c>
      <c r="E26" s="152">
        <v>2</v>
      </c>
      <c r="F26" s="152" t="s">
        <v>74</v>
      </c>
      <c r="G26" s="152"/>
      <c r="H26" s="152"/>
      <c r="I26" s="152"/>
      <c r="J26" s="152"/>
      <c r="K26" s="152"/>
      <c r="L26" s="152"/>
      <c r="M26" s="153"/>
      <c r="N26" s="153"/>
      <c r="O26" s="153"/>
      <c r="P26" s="153"/>
      <c r="Q26" s="153"/>
      <c r="R26" s="153"/>
      <c r="S26" s="152"/>
      <c r="T26" s="152"/>
      <c r="U26" s="152"/>
      <c r="V26" s="152"/>
      <c r="W26" s="152"/>
      <c r="X26" s="152"/>
      <c r="Y26" s="153"/>
      <c r="Z26" s="153"/>
      <c r="AA26" s="153"/>
      <c r="AB26" s="153">
        <v>30</v>
      </c>
      <c r="AC26" s="153" t="s">
        <v>74</v>
      </c>
      <c r="AD26" s="153">
        <v>2</v>
      </c>
      <c r="AE26" s="279"/>
      <c r="AF26" s="279"/>
      <c r="AG26" s="279"/>
      <c r="AH26" s="279"/>
      <c r="AI26" s="279"/>
      <c r="AJ26" s="279"/>
      <c r="AK26" s="282"/>
      <c r="AL26" s="282"/>
      <c r="AM26" s="282"/>
      <c r="AN26" s="282"/>
      <c r="AO26" s="281"/>
      <c r="AP26" s="281"/>
    </row>
    <row r="27" spans="1:42" ht="26.1" customHeight="1" x14ac:dyDescent="0.2">
      <c r="A27" s="269" t="s">
        <v>27</v>
      </c>
      <c r="B27" s="276" t="s">
        <v>231</v>
      </c>
      <c r="C27" s="273" t="s">
        <v>81</v>
      </c>
      <c r="D27" s="277">
        <v>45</v>
      </c>
      <c r="E27" s="277">
        <v>3</v>
      </c>
      <c r="F27" s="152" t="s">
        <v>85</v>
      </c>
      <c r="G27" s="277"/>
      <c r="H27" s="277"/>
      <c r="I27" s="277"/>
      <c r="J27" s="277"/>
      <c r="K27" s="277"/>
      <c r="L27" s="277"/>
      <c r="M27" s="278"/>
      <c r="N27" s="278"/>
      <c r="O27" s="278"/>
      <c r="P27" s="278"/>
      <c r="Q27" s="278"/>
      <c r="R27" s="278"/>
      <c r="S27" s="277"/>
      <c r="T27" s="277"/>
      <c r="U27" s="277"/>
      <c r="V27" s="277"/>
      <c r="W27" s="277"/>
      <c r="X27" s="277"/>
      <c r="Y27" s="278"/>
      <c r="Z27" s="278"/>
      <c r="AA27" s="278"/>
      <c r="AB27" s="278"/>
      <c r="AC27" s="278"/>
      <c r="AD27" s="278"/>
      <c r="AE27" s="277">
        <v>15</v>
      </c>
      <c r="AF27" s="277"/>
      <c r="AG27" s="277"/>
      <c r="AH27" s="277">
        <v>30</v>
      </c>
      <c r="AI27" s="277" t="s">
        <v>85</v>
      </c>
      <c r="AJ27" s="277">
        <v>3</v>
      </c>
      <c r="AK27" s="284"/>
      <c r="AL27" s="284"/>
      <c r="AM27" s="284"/>
      <c r="AN27" s="284"/>
      <c r="AO27" s="278"/>
      <c r="AP27" s="278"/>
    </row>
    <row r="28" spans="1:42" ht="20.100000000000001" customHeight="1" x14ac:dyDescent="0.2">
      <c r="A28" s="269" t="s">
        <v>28</v>
      </c>
      <c r="B28" s="276" t="s">
        <v>427</v>
      </c>
      <c r="C28" s="274" t="s">
        <v>428</v>
      </c>
      <c r="D28" s="277">
        <v>60</v>
      </c>
      <c r="E28" s="277">
        <v>4</v>
      </c>
      <c r="F28" s="152" t="s">
        <v>429</v>
      </c>
      <c r="G28" s="277"/>
      <c r="H28" s="277"/>
      <c r="I28" s="277"/>
      <c r="J28" s="277"/>
      <c r="K28" s="277"/>
      <c r="L28" s="277"/>
      <c r="M28" s="278"/>
      <c r="N28" s="278"/>
      <c r="O28" s="278"/>
      <c r="P28" s="278"/>
      <c r="Q28" s="278"/>
      <c r="R28" s="278"/>
      <c r="S28" s="277"/>
      <c r="T28" s="277"/>
      <c r="U28" s="277"/>
      <c r="V28" s="277"/>
      <c r="W28" s="277"/>
      <c r="X28" s="277"/>
      <c r="Y28" s="278"/>
      <c r="Z28" s="278"/>
      <c r="AA28" s="278"/>
      <c r="AB28" s="278"/>
      <c r="AC28" s="278"/>
      <c r="AD28" s="278"/>
      <c r="AE28" s="277">
        <v>15</v>
      </c>
      <c r="AF28" s="277">
        <v>30</v>
      </c>
      <c r="AG28" s="277"/>
      <c r="AH28" s="277">
        <v>15</v>
      </c>
      <c r="AI28" s="277" t="s">
        <v>429</v>
      </c>
      <c r="AJ28" s="277">
        <v>4</v>
      </c>
      <c r="AK28" s="278"/>
      <c r="AL28" s="278"/>
      <c r="AM28" s="278"/>
      <c r="AN28" s="278"/>
      <c r="AO28" s="278"/>
      <c r="AP28" s="278"/>
    </row>
    <row r="29" spans="1:42" ht="26.1" customHeight="1" x14ac:dyDescent="0.2">
      <c r="A29" s="269" t="s">
        <v>29</v>
      </c>
      <c r="B29" s="270" t="s">
        <v>430</v>
      </c>
      <c r="C29" s="273" t="s">
        <v>431</v>
      </c>
      <c r="D29" s="152">
        <v>30</v>
      </c>
      <c r="E29" s="152">
        <v>2</v>
      </c>
      <c r="F29" s="152" t="s">
        <v>74</v>
      </c>
      <c r="G29" s="152"/>
      <c r="H29" s="152"/>
      <c r="I29" s="152"/>
      <c r="J29" s="152"/>
      <c r="K29" s="152"/>
      <c r="L29" s="152"/>
      <c r="M29" s="153"/>
      <c r="N29" s="153"/>
      <c r="O29" s="153"/>
      <c r="P29" s="153"/>
      <c r="Q29" s="153"/>
      <c r="R29" s="153"/>
      <c r="S29" s="152"/>
      <c r="T29" s="152"/>
      <c r="U29" s="152"/>
      <c r="V29" s="152"/>
      <c r="W29" s="152"/>
      <c r="X29" s="152"/>
      <c r="Y29" s="153"/>
      <c r="Z29" s="153"/>
      <c r="AA29" s="153"/>
      <c r="AB29" s="153"/>
      <c r="AC29" s="153"/>
      <c r="AD29" s="153"/>
      <c r="AE29" s="152"/>
      <c r="AF29" s="152"/>
      <c r="AG29" s="152"/>
      <c r="AH29" s="152">
        <v>30</v>
      </c>
      <c r="AI29" s="152" t="s">
        <v>74</v>
      </c>
      <c r="AJ29" s="152">
        <v>2</v>
      </c>
      <c r="AK29" s="272"/>
      <c r="AL29" s="272"/>
      <c r="AM29" s="272"/>
      <c r="AN29" s="272"/>
      <c r="AO29" s="153"/>
      <c r="AP29" s="153"/>
    </row>
    <row r="30" spans="1:42" ht="20.100000000000001" customHeight="1" x14ac:dyDescent="0.2">
      <c r="A30" s="269" t="s">
        <v>30</v>
      </c>
      <c r="B30" s="270" t="s">
        <v>232</v>
      </c>
      <c r="C30" s="273" t="s">
        <v>142</v>
      </c>
      <c r="D30" s="152">
        <v>60</v>
      </c>
      <c r="E30" s="152">
        <v>5</v>
      </c>
      <c r="F30" s="152" t="s">
        <v>429</v>
      </c>
      <c r="G30" s="152"/>
      <c r="H30" s="152"/>
      <c r="I30" s="152"/>
      <c r="J30" s="152"/>
      <c r="K30" s="152"/>
      <c r="L30" s="152"/>
      <c r="M30" s="153"/>
      <c r="N30" s="153"/>
      <c r="O30" s="153"/>
      <c r="P30" s="153"/>
      <c r="Q30" s="153"/>
      <c r="R30" s="153"/>
      <c r="S30" s="152"/>
      <c r="T30" s="152"/>
      <c r="U30" s="152"/>
      <c r="V30" s="152"/>
      <c r="W30" s="152"/>
      <c r="X30" s="152"/>
      <c r="Y30" s="153"/>
      <c r="Z30" s="153"/>
      <c r="AA30" s="153"/>
      <c r="AB30" s="153"/>
      <c r="AC30" s="153"/>
      <c r="AD30" s="153"/>
      <c r="AE30" s="152">
        <v>15</v>
      </c>
      <c r="AF30" s="152">
        <v>15</v>
      </c>
      <c r="AG30" s="152"/>
      <c r="AH30" s="152">
        <v>30</v>
      </c>
      <c r="AI30" s="152" t="s">
        <v>429</v>
      </c>
      <c r="AJ30" s="152">
        <v>5</v>
      </c>
      <c r="AK30" s="272"/>
      <c r="AL30" s="272"/>
      <c r="AM30" s="272"/>
      <c r="AN30" s="272"/>
      <c r="AO30" s="153"/>
      <c r="AP30" s="153"/>
    </row>
    <row r="31" spans="1:42" ht="20.100000000000001" customHeight="1" x14ac:dyDescent="0.2">
      <c r="A31" s="269" t="s">
        <v>31</v>
      </c>
      <c r="B31" s="270" t="s">
        <v>432</v>
      </c>
      <c r="C31" s="273" t="s">
        <v>433</v>
      </c>
      <c r="D31" s="152">
        <v>30</v>
      </c>
      <c r="E31" s="152">
        <v>3</v>
      </c>
      <c r="F31" s="152" t="s">
        <v>74</v>
      </c>
      <c r="G31" s="152"/>
      <c r="H31" s="152"/>
      <c r="I31" s="152"/>
      <c r="J31" s="152"/>
      <c r="K31" s="152"/>
      <c r="L31" s="152"/>
      <c r="M31" s="153"/>
      <c r="N31" s="153"/>
      <c r="O31" s="153"/>
      <c r="P31" s="153"/>
      <c r="Q31" s="153"/>
      <c r="R31" s="153"/>
      <c r="S31" s="152"/>
      <c r="T31" s="152"/>
      <c r="U31" s="152"/>
      <c r="V31" s="152"/>
      <c r="W31" s="152"/>
      <c r="X31" s="152"/>
      <c r="Y31" s="153"/>
      <c r="Z31" s="153"/>
      <c r="AA31" s="153"/>
      <c r="AB31" s="153"/>
      <c r="AC31" s="153"/>
      <c r="AD31" s="153"/>
      <c r="AE31" s="152"/>
      <c r="AF31" s="152"/>
      <c r="AG31" s="152"/>
      <c r="AH31" s="152">
        <v>30</v>
      </c>
      <c r="AI31" s="152" t="s">
        <v>74</v>
      </c>
      <c r="AJ31" s="152">
        <v>3</v>
      </c>
      <c r="AK31" s="272"/>
      <c r="AL31" s="285"/>
      <c r="AM31" s="285"/>
      <c r="AN31" s="272"/>
      <c r="AO31" s="153"/>
      <c r="AP31" s="153"/>
    </row>
    <row r="32" spans="1:42" ht="20.100000000000001" customHeight="1" x14ac:dyDescent="0.2">
      <c r="A32" s="269" t="s">
        <v>32</v>
      </c>
      <c r="B32" s="270" t="s">
        <v>233</v>
      </c>
      <c r="C32" s="273" t="s">
        <v>126</v>
      </c>
      <c r="D32" s="152">
        <v>30</v>
      </c>
      <c r="E32" s="152">
        <v>2</v>
      </c>
      <c r="F32" s="152" t="s">
        <v>74</v>
      </c>
      <c r="G32" s="152"/>
      <c r="H32" s="152"/>
      <c r="I32" s="152"/>
      <c r="J32" s="152"/>
      <c r="K32" s="152"/>
      <c r="L32" s="152"/>
      <c r="M32" s="153"/>
      <c r="N32" s="153"/>
      <c r="O32" s="153"/>
      <c r="P32" s="153"/>
      <c r="Q32" s="153"/>
      <c r="R32" s="153"/>
      <c r="S32" s="152"/>
      <c r="T32" s="152"/>
      <c r="U32" s="152"/>
      <c r="V32" s="152"/>
      <c r="W32" s="152"/>
      <c r="X32" s="152"/>
      <c r="Y32" s="153"/>
      <c r="Z32" s="153"/>
      <c r="AA32" s="153"/>
      <c r="AB32" s="153"/>
      <c r="AC32" s="153"/>
      <c r="AD32" s="153"/>
      <c r="AE32" s="152"/>
      <c r="AF32" s="152"/>
      <c r="AG32" s="152"/>
      <c r="AH32" s="152"/>
      <c r="AI32" s="152"/>
      <c r="AJ32" s="152"/>
      <c r="AK32" s="272"/>
      <c r="AL32" s="272"/>
      <c r="AM32" s="272"/>
      <c r="AN32" s="272">
        <v>30</v>
      </c>
      <c r="AO32" s="153" t="s">
        <v>74</v>
      </c>
      <c r="AP32" s="153">
        <v>2</v>
      </c>
    </row>
    <row r="33" spans="1:42" ht="20.100000000000001" customHeight="1" x14ac:dyDescent="0.2">
      <c r="A33" s="269" t="s">
        <v>311</v>
      </c>
      <c r="B33" s="270" t="s">
        <v>234</v>
      </c>
      <c r="C33" s="273" t="s">
        <v>83</v>
      </c>
      <c r="D33" s="152">
        <v>45</v>
      </c>
      <c r="E33" s="152">
        <v>5</v>
      </c>
      <c r="F33" s="152" t="s">
        <v>75</v>
      </c>
      <c r="G33" s="152"/>
      <c r="H33" s="152"/>
      <c r="I33" s="152"/>
      <c r="J33" s="152"/>
      <c r="K33" s="152"/>
      <c r="L33" s="152"/>
      <c r="M33" s="153"/>
      <c r="N33" s="153"/>
      <c r="O33" s="153"/>
      <c r="P33" s="153"/>
      <c r="Q33" s="153"/>
      <c r="R33" s="153"/>
      <c r="S33" s="152"/>
      <c r="T33" s="152"/>
      <c r="U33" s="152"/>
      <c r="V33" s="152"/>
      <c r="W33" s="152"/>
      <c r="X33" s="152"/>
      <c r="Y33" s="153"/>
      <c r="Z33" s="153"/>
      <c r="AA33" s="153"/>
      <c r="AB33" s="153"/>
      <c r="AC33" s="153"/>
      <c r="AD33" s="153"/>
      <c r="AE33" s="152"/>
      <c r="AF33" s="152"/>
      <c r="AG33" s="152"/>
      <c r="AH33" s="152"/>
      <c r="AI33" s="152"/>
      <c r="AJ33" s="152"/>
      <c r="AK33" s="272">
        <v>15</v>
      </c>
      <c r="AL33" s="272"/>
      <c r="AM33" s="272"/>
      <c r="AN33" s="272">
        <v>30</v>
      </c>
      <c r="AO33" s="153" t="s">
        <v>75</v>
      </c>
      <c r="AP33" s="153">
        <v>5</v>
      </c>
    </row>
    <row r="34" spans="1:42" ht="20.100000000000001" customHeight="1" x14ac:dyDescent="0.2">
      <c r="A34" s="269" t="s">
        <v>314</v>
      </c>
      <c r="B34" s="270" t="s">
        <v>434</v>
      </c>
      <c r="C34" s="286" t="s">
        <v>435</v>
      </c>
      <c r="D34" s="152">
        <v>30</v>
      </c>
      <c r="E34" s="152">
        <v>3</v>
      </c>
      <c r="F34" s="152" t="s">
        <v>74</v>
      </c>
      <c r="G34" s="152"/>
      <c r="H34" s="152"/>
      <c r="I34" s="152"/>
      <c r="J34" s="152"/>
      <c r="K34" s="152"/>
      <c r="L34" s="152"/>
      <c r="M34" s="153"/>
      <c r="N34" s="153"/>
      <c r="O34" s="153"/>
      <c r="P34" s="153"/>
      <c r="Q34" s="153"/>
      <c r="R34" s="153"/>
      <c r="S34" s="152"/>
      <c r="T34" s="152"/>
      <c r="U34" s="152"/>
      <c r="V34" s="152"/>
      <c r="W34" s="152"/>
      <c r="X34" s="152"/>
      <c r="Y34" s="153"/>
      <c r="Z34" s="153"/>
      <c r="AA34" s="153"/>
      <c r="AB34" s="153"/>
      <c r="AC34" s="153"/>
      <c r="AD34" s="153"/>
      <c r="AE34" s="152"/>
      <c r="AF34" s="152"/>
      <c r="AG34" s="152"/>
      <c r="AH34" s="152"/>
      <c r="AI34" s="152"/>
      <c r="AJ34" s="152"/>
      <c r="AK34" s="272"/>
      <c r="AL34" s="272"/>
      <c r="AM34" s="272"/>
      <c r="AN34" s="272">
        <v>30</v>
      </c>
      <c r="AO34" s="153" t="s">
        <v>74</v>
      </c>
      <c r="AP34" s="153">
        <v>3</v>
      </c>
    </row>
    <row r="35" spans="1:42" ht="20.100000000000001" customHeight="1" x14ac:dyDescent="0.2">
      <c r="A35" s="269" t="s">
        <v>317</v>
      </c>
      <c r="B35" s="270" t="s">
        <v>235</v>
      </c>
      <c r="C35" s="273" t="s">
        <v>61</v>
      </c>
      <c r="D35" s="152">
        <v>30</v>
      </c>
      <c r="E35" s="152">
        <v>2</v>
      </c>
      <c r="F35" s="152" t="s">
        <v>74</v>
      </c>
      <c r="G35" s="152"/>
      <c r="H35" s="152"/>
      <c r="I35" s="152"/>
      <c r="J35" s="152"/>
      <c r="K35" s="152"/>
      <c r="L35" s="152"/>
      <c r="M35" s="153"/>
      <c r="N35" s="153"/>
      <c r="O35" s="153"/>
      <c r="P35" s="153"/>
      <c r="Q35" s="153"/>
      <c r="R35" s="153"/>
      <c r="S35" s="152"/>
      <c r="T35" s="152"/>
      <c r="U35" s="152"/>
      <c r="V35" s="152"/>
      <c r="W35" s="152"/>
      <c r="X35" s="152"/>
      <c r="Y35" s="153"/>
      <c r="Z35" s="153"/>
      <c r="AA35" s="153"/>
      <c r="AB35" s="153"/>
      <c r="AC35" s="153"/>
      <c r="AD35" s="153"/>
      <c r="AE35" s="152"/>
      <c r="AF35" s="152"/>
      <c r="AG35" s="152"/>
      <c r="AH35" s="152"/>
      <c r="AI35" s="152"/>
      <c r="AJ35" s="152"/>
      <c r="AK35" s="272"/>
      <c r="AL35" s="272">
        <v>30</v>
      </c>
      <c r="AM35" s="272"/>
      <c r="AN35" s="272"/>
      <c r="AO35" s="153" t="s">
        <v>74</v>
      </c>
      <c r="AP35" s="153">
        <v>2</v>
      </c>
    </row>
    <row r="36" spans="1:42" ht="20.100000000000001" customHeight="1" x14ac:dyDescent="0.2">
      <c r="A36" s="269" t="s">
        <v>512</v>
      </c>
      <c r="B36" s="276" t="s">
        <v>236</v>
      </c>
      <c r="C36" s="274" t="s">
        <v>436</v>
      </c>
      <c r="D36" s="277">
        <v>30</v>
      </c>
      <c r="E36" s="277">
        <v>3</v>
      </c>
      <c r="F36" s="152" t="s">
        <v>74</v>
      </c>
      <c r="G36" s="277"/>
      <c r="H36" s="277"/>
      <c r="I36" s="277"/>
      <c r="J36" s="277"/>
      <c r="K36" s="277"/>
      <c r="L36" s="277"/>
      <c r="M36" s="278"/>
      <c r="N36" s="278"/>
      <c r="O36" s="278"/>
      <c r="P36" s="278"/>
      <c r="Q36" s="278"/>
      <c r="R36" s="278"/>
      <c r="S36" s="277"/>
      <c r="T36" s="277"/>
      <c r="U36" s="277"/>
      <c r="V36" s="277"/>
      <c r="W36" s="277"/>
      <c r="X36" s="277"/>
      <c r="Y36" s="278"/>
      <c r="Z36" s="278"/>
      <c r="AA36" s="278"/>
      <c r="AB36" s="278"/>
      <c r="AC36" s="278"/>
      <c r="AD36" s="278"/>
      <c r="AE36" s="277"/>
      <c r="AF36" s="277"/>
      <c r="AG36" s="277"/>
      <c r="AH36" s="277"/>
      <c r="AI36" s="277"/>
      <c r="AJ36" s="277"/>
      <c r="AK36" s="278"/>
      <c r="AL36" s="278"/>
      <c r="AM36" s="278"/>
      <c r="AN36" s="278">
        <v>30</v>
      </c>
      <c r="AO36" s="278" t="s">
        <v>74</v>
      </c>
      <c r="AP36" s="278">
        <v>3</v>
      </c>
    </row>
    <row r="37" spans="1:42" ht="20.100000000000001" customHeight="1" x14ac:dyDescent="0.2">
      <c r="A37" s="469" t="s">
        <v>338</v>
      </c>
      <c r="B37" s="469"/>
      <c r="C37" s="469"/>
      <c r="D37" s="470">
        <f>SUM(D6:D36)</f>
        <v>1095</v>
      </c>
      <c r="E37" s="472">
        <f>SUM(E6:E36)</f>
        <v>81</v>
      </c>
      <c r="F37" s="472" t="s">
        <v>127</v>
      </c>
      <c r="G37" s="287">
        <f>SUM(G6:G36)</f>
        <v>15</v>
      </c>
      <c r="H37" s="287">
        <f>SUM(H6:H36)</f>
        <v>15</v>
      </c>
      <c r="I37" s="287">
        <f>SUM(I6:I36)</f>
        <v>0</v>
      </c>
      <c r="J37" s="287">
        <f>SUM(J6:J36)</f>
        <v>0</v>
      </c>
      <c r="K37" s="288" t="s">
        <v>127</v>
      </c>
      <c r="L37" s="288">
        <f>SUM(L6:L36)</f>
        <v>3</v>
      </c>
      <c r="M37" s="289">
        <f>SUM(M6:M36)</f>
        <v>30</v>
      </c>
      <c r="N37" s="289">
        <f>SUM(N6:N36)</f>
        <v>30</v>
      </c>
      <c r="O37" s="289">
        <f>SUM(O6:O36)</f>
        <v>30</v>
      </c>
      <c r="P37" s="289">
        <f>SUM(P6:P36)</f>
        <v>75</v>
      </c>
      <c r="Q37" s="290" t="s">
        <v>127</v>
      </c>
      <c r="R37" s="290">
        <f>SUM(R6:R36)</f>
        <v>15</v>
      </c>
      <c r="S37" s="287">
        <f>SUM(S6:S36)</f>
        <v>45</v>
      </c>
      <c r="T37" s="287">
        <f>SUM(T6:T36)</f>
        <v>15</v>
      </c>
      <c r="U37" s="287">
        <f>SUM(U6:U36)</f>
        <v>0</v>
      </c>
      <c r="V37" s="287">
        <f>SUM(V6:V36)</f>
        <v>150</v>
      </c>
      <c r="W37" s="288" t="s">
        <v>127</v>
      </c>
      <c r="X37" s="288">
        <f>SUM(X6:X36)</f>
        <v>12</v>
      </c>
      <c r="Y37" s="289">
        <f>SUM(Y6:Y36)</f>
        <v>60</v>
      </c>
      <c r="Z37" s="289">
        <f>SUM(Z6:Z36)</f>
        <v>60</v>
      </c>
      <c r="AA37" s="289">
        <f>SUM(AA6:AA36)</f>
        <v>0</v>
      </c>
      <c r="AB37" s="289">
        <f>SUM(AB6:AB36)</f>
        <v>180</v>
      </c>
      <c r="AC37" s="290" t="s">
        <v>127</v>
      </c>
      <c r="AD37" s="290">
        <f>SUM(AD6:AD36)</f>
        <v>19</v>
      </c>
      <c r="AE37" s="287">
        <f>SUM(AE6:AE36)</f>
        <v>45</v>
      </c>
      <c r="AF37" s="287">
        <f>SUM(AF6:AF36)</f>
        <v>45</v>
      </c>
      <c r="AG37" s="287">
        <f>SUM(AG6:AG36)</f>
        <v>0</v>
      </c>
      <c r="AH37" s="287">
        <f>SUM(AH6:AH36)</f>
        <v>135</v>
      </c>
      <c r="AI37" s="288" t="s">
        <v>127</v>
      </c>
      <c r="AJ37" s="288">
        <f>SUM(AJ6:AJ36)</f>
        <v>17</v>
      </c>
      <c r="AK37" s="291">
        <f>SUM(AK6:AK36)</f>
        <v>15</v>
      </c>
      <c r="AL37" s="291">
        <f>SUM(AL6:AL36)</f>
        <v>30</v>
      </c>
      <c r="AM37" s="291">
        <f>SUM(AM6:AM36)</f>
        <v>0</v>
      </c>
      <c r="AN37" s="291">
        <f>SUM(AN6:AN36)</f>
        <v>120</v>
      </c>
      <c r="AO37" s="290" t="s">
        <v>127</v>
      </c>
      <c r="AP37" s="290">
        <f>SUM(AP6:AP36)</f>
        <v>15</v>
      </c>
    </row>
    <row r="38" spans="1:42" ht="20.100000000000001" customHeight="1" x14ac:dyDescent="0.2">
      <c r="A38" s="469"/>
      <c r="B38" s="469"/>
      <c r="C38" s="469"/>
      <c r="D38" s="471"/>
      <c r="E38" s="472"/>
      <c r="F38" s="472"/>
      <c r="G38" s="472">
        <f>SUM(G37:J37)</f>
        <v>30</v>
      </c>
      <c r="H38" s="472"/>
      <c r="I38" s="472"/>
      <c r="J38" s="472"/>
      <c r="K38" s="292"/>
      <c r="L38" s="293" t="s">
        <v>437</v>
      </c>
      <c r="M38" s="467">
        <f>SUM(M37:P37)</f>
        <v>165</v>
      </c>
      <c r="N38" s="467"/>
      <c r="O38" s="467"/>
      <c r="P38" s="467"/>
      <c r="Q38" s="294"/>
      <c r="R38" s="295" t="s">
        <v>437</v>
      </c>
      <c r="S38" s="472">
        <f>SUM(S37:V37)</f>
        <v>210</v>
      </c>
      <c r="T38" s="472"/>
      <c r="U38" s="472"/>
      <c r="V38" s="472"/>
      <c r="W38" s="292"/>
      <c r="X38" s="292"/>
      <c r="Y38" s="467">
        <f>SUM(Y37:AB37)</f>
        <v>300</v>
      </c>
      <c r="Z38" s="467"/>
      <c r="AA38" s="467"/>
      <c r="AB38" s="467"/>
      <c r="AC38" s="294"/>
      <c r="AD38" s="294"/>
      <c r="AE38" s="472">
        <f>SUM(AE37:AH37)</f>
        <v>225</v>
      </c>
      <c r="AF38" s="472"/>
      <c r="AG38" s="472"/>
      <c r="AH38" s="472"/>
      <c r="AI38" s="292"/>
      <c r="AJ38" s="292"/>
      <c r="AK38" s="466">
        <f>SUM(AK37:AN37)</f>
        <v>165</v>
      </c>
      <c r="AL38" s="467"/>
      <c r="AM38" s="467"/>
      <c r="AN38" s="467"/>
      <c r="AO38" s="294"/>
      <c r="AP38" s="294"/>
    </row>
    <row r="39" spans="1:42" s="296" customFormat="1" ht="36" customHeight="1" x14ac:dyDescent="0.2">
      <c r="A39" s="468" t="s">
        <v>438</v>
      </c>
      <c r="B39" s="468"/>
      <c r="C39" s="468"/>
      <c r="D39" s="468"/>
      <c r="E39" s="468"/>
      <c r="F39" s="468"/>
      <c r="G39" s="468"/>
      <c r="H39" s="468"/>
      <c r="I39" s="468"/>
      <c r="J39" s="468"/>
      <c r="K39" s="468"/>
      <c r="L39" s="468"/>
      <c r="M39" s="468"/>
      <c r="N39" s="468"/>
      <c r="O39" s="468"/>
      <c r="P39" s="468"/>
      <c r="Q39" s="468"/>
      <c r="R39" s="468"/>
      <c r="S39" s="468"/>
      <c r="T39" s="468"/>
      <c r="U39" s="468"/>
      <c r="V39" s="468"/>
      <c r="W39" s="468"/>
      <c r="X39" s="468"/>
      <c r="Y39" s="468"/>
      <c r="Z39" s="468"/>
      <c r="AA39" s="468"/>
      <c r="AB39" s="468"/>
      <c r="AC39" s="468"/>
      <c r="AD39" s="468"/>
      <c r="AE39" s="468"/>
      <c r="AF39" s="468"/>
      <c r="AG39" s="468"/>
      <c r="AH39" s="468"/>
      <c r="AI39" s="468"/>
      <c r="AJ39" s="468"/>
      <c r="AK39" s="468"/>
      <c r="AL39" s="468"/>
      <c r="AM39" s="468"/>
      <c r="AN39" s="468"/>
      <c r="AO39" s="468"/>
      <c r="AP39" s="468"/>
    </row>
    <row r="43" spans="1:42" x14ac:dyDescent="0.2">
      <c r="B43" s="297" t="s">
        <v>331</v>
      </c>
      <c r="K43" s="297" t="s">
        <v>267</v>
      </c>
      <c r="Z43" s="297" t="s">
        <v>269</v>
      </c>
      <c r="AA43" s="297"/>
    </row>
    <row r="44" spans="1:42" x14ac:dyDescent="0.2">
      <c r="B44" s="265" t="s">
        <v>332</v>
      </c>
      <c r="K44" s="297" t="s">
        <v>268</v>
      </c>
      <c r="Z44" s="297" t="s">
        <v>268</v>
      </c>
      <c r="AA44" s="297"/>
    </row>
    <row r="45" spans="1:42" x14ac:dyDescent="0.2">
      <c r="K45" s="265" t="s">
        <v>540</v>
      </c>
      <c r="Z45" s="265" t="s">
        <v>541</v>
      </c>
    </row>
  </sheetData>
  <mergeCells count="41">
    <mergeCell ref="AK4:AN4"/>
    <mergeCell ref="AO4:AO5"/>
    <mergeCell ref="AK38:AN38"/>
    <mergeCell ref="A39:AP39"/>
    <mergeCell ref="A37:C38"/>
    <mergeCell ref="D37:D38"/>
    <mergeCell ref="E37:E38"/>
    <mergeCell ref="F37:F38"/>
    <mergeCell ref="G38:J38"/>
    <mergeCell ref="M38:P38"/>
    <mergeCell ref="S38:V38"/>
    <mergeCell ref="Y38:AB38"/>
    <mergeCell ref="AE38:AH38"/>
    <mergeCell ref="K4:K5"/>
    <mergeCell ref="L4:L5"/>
    <mergeCell ref="M4:P4"/>
    <mergeCell ref="AK3:AP3"/>
    <mergeCell ref="A3:A5"/>
    <mergeCell ref="B3:B5"/>
    <mergeCell ref="C3:C5"/>
    <mergeCell ref="D3:D5"/>
    <mergeCell ref="E3:E5"/>
    <mergeCell ref="F3:F5"/>
    <mergeCell ref="R4:R5"/>
    <mergeCell ref="G3:L3"/>
    <mergeCell ref="M3:R3"/>
    <mergeCell ref="S3:X3"/>
    <mergeCell ref="Y3:AD3"/>
    <mergeCell ref="G4:J4"/>
    <mergeCell ref="AP4:AP5"/>
    <mergeCell ref="S4:V4"/>
    <mergeCell ref="W4:W5"/>
    <mergeCell ref="Q4:Q5"/>
    <mergeCell ref="AE3:AJ3"/>
    <mergeCell ref="X4:X5"/>
    <mergeCell ref="Y4:AB4"/>
    <mergeCell ref="AC4:AC5"/>
    <mergeCell ref="AD4:AD5"/>
    <mergeCell ref="AE4:AH4"/>
    <mergeCell ref="AI4:AI5"/>
    <mergeCell ref="AJ4:AJ5"/>
  </mergeCells>
  <phoneticPr fontId="55" type="noConversion"/>
  <printOptions horizontalCentered="1" verticalCentered="1"/>
  <pageMargins left="0.31496062992125984" right="0.31496062992125984" top="0" bottom="0.35433070866141736" header="0.31496062992125984" footer="0.31496062992125984"/>
  <pageSetup paperSize="9" scale="50" orientation="landscape" r:id="rId1"/>
  <headerFooter>
    <oddHeader>&amp;L&amp;12Kierunek: PEDAGOGIKA&amp;C&amp;"Arial,Pogrubiony"&amp;12P L A N   S T U D I Ó W    S T A C J O N A R N Y C H&amp;RR&amp;12ekrutacja w roku akademickim 2018/2019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P48"/>
  <sheetViews>
    <sheetView topLeftCell="A4" zoomScale="70" zoomScaleNormal="70" zoomScaleSheetLayoutView="77" zoomScalePageLayoutView="70" workbookViewId="0">
      <selection activeCell="A38" sqref="A38:XFD38"/>
    </sheetView>
  </sheetViews>
  <sheetFormatPr defaultColWidth="9.140625" defaultRowHeight="11.25" x14ac:dyDescent="0.2"/>
  <cols>
    <col min="1" max="1" width="4.140625" style="50" customWidth="1"/>
    <col min="2" max="2" width="21.85546875" style="50" customWidth="1"/>
    <col min="3" max="3" width="40.5703125" style="50" customWidth="1"/>
    <col min="4" max="5" width="5.85546875" style="50" customWidth="1"/>
    <col min="6" max="6" width="7.7109375" style="50" customWidth="1"/>
    <col min="7" max="10" width="4.42578125" style="50" customWidth="1"/>
    <col min="11" max="11" width="8" style="50" customWidth="1"/>
    <col min="12" max="12" width="4.5703125" style="50" customWidth="1"/>
    <col min="13" max="13" width="4" style="50" customWidth="1"/>
    <col min="14" max="14" width="6.7109375" style="50" customWidth="1"/>
    <col min="15" max="16" width="4.42578125" style="50" customWidth="1"/>
    <col min="17" max="17" width="8" style="50" customWidth="1"/>
    <col min="18" max="18" width="4.5703125" style="50" customWidth="1"/>
    <col min="19" max="19" width="5.7109375" style="50" customWidth="1"/>
    <col min="20" max="20" width="5.5703125" style="50" customWidth="1"/>
    <col min="21" max="22" width="4.42578125" style="50" customWidth="1"/>
    <col min="23" max="23" width="8" style="50" customWidth="1"/>
    <col min="24" max="24" width="4.5703125" style="50" customWidth="1"/>
    <col min="25" max="27" width="4.42578125" style="50" customWidth="1"/>
    <col min="28" max="28" width="5.42578125" style="50" customWidth="1"/>
    <col min="29" max="29" width="8" style="50" customWidth="1"/>
    <col min="30" max="30" width="4.5703125" style="50" customWidth="1"/>
    <col min="31" max="34" width="4.42578125" style="50" customWidth="1"/>
    <col min="35" max="35" width="8" style="50" customWidth="1"/>
    <col min="36" max="36" width="4.5703125" style="50" customWidth="1"/>
    <col min="37" max="37" width="5.28515625" style="50" customWidth="1"/>
    <col min="38" max="40" width="4.42578125" style="50" customWidth="1"/>
    <col min="41" max="41" width="8" style="50" customWidth="1"/>
    <col min="42" max="42" width="4.5703125" style="50" customWidth="1"/>
    <col min="43" max="16384" width="9.140625" style="50"/>
  </cols>
  <sheetData>
    <row r="1" spans="1:42" ht="20.100000000000001" customHeight="1" thickBot="1" x14ac:dyDescent="0.3">
      <c r="A1" s="444" t="s">
        <v>608</v>
      </c>
      <c r="B1" s="444"/>
      <c r="C1" s="444"/>
      <c r="D1" s="444"/>
      <c r="E1" s="444"/>
      <c r="F1" s="444"/>
      <c r="G1" s="444"/>
      <c r="H1" s="444"/>
      <c r="I1" s="444"/>
      <c r="J1" s="444"/>
      <c r="K1" s="444"/>
      <c r="L1" s="444"/>
      <c r="M1" s="444"/>
      <c r="N1" s="444"/>
      <c r="O1" s="444"/>
      <c r="P1" s="444"/>
      <c r="Q1" s="444"/>
      <c r="R1" s="444"/>
      <c r="S1" s="444"/>
      <c r="T1" s="444"/>
      <c r="U1" s="444"/>
      <c r="V1" s="444"/>
      <c r="W1" s="444"/>
      <c r="X1" s="444"/>
      <c r="Y1" s="444"/>
      <c r="Z1" s="444"/>
      <c r="AA1" s="444"/>
      <c r="AB1" s="444"/>
      <c r="AC1" s="444"/>
      <c r="AD1" s="444"/>
      <c r="AE1" s="444"/>
      <c r="AF1" s="444"/>
      <c r="AG1" s="444"/>
      <c r="AH1" s="444"/>
      <c r="AI1" s="444"/>
      <c r="AJ1" s="444"/>
      <c r="AK1" s="444"/>
      <c r="AL1" s="444"/>
      <c r="AM1" s="444"/>
      <c r="AN1" s="444"/>
      <c r="AO1" s="444"/>
      <c r="AP1" s="444"/>
    </row>
    <row r="2" spans="1:42" ht="16.5" customHeight="1" thickTop="1" x14ac:dyDescent="0.2">
      <c r="B2" s="54"/>
    </row>
    <row r="3" spans="1:42" ht="20.100000000000001" customHeight="1" x14ac:dyDescent="0.2">
      <c r="A3" s="402" t="s">
        <v>0</v>
      </c>
      <c r="B3" s="404" t="s">
        <v>1</v>
      </c>
      <c r="C3" s="402" t="s">
        <v>2</v>
      </c>
      <c r="D3" s="407" t="s">
        <v>50</v>
      </c>
      <c r="E3" s="407" t="s">
        <v>3</v>
      </c>
      <c r="F3" s="402" t="s">
        <v>51</v>
      </c>
      <c r="G3" s="404" t="s">
        <v>53</v>
      </c>
      <c r="H3" s="404"/>
      <c r="I3" s="404"/>
      <c r="J3" s="404"/>
      <c r="K3" s="404"/>
      <c r="L3" s="404"/>
      <c r="M3" s="406" t="s">
        <v>54</v>
      </c>
      <c r="N3" s="406"/>
      <c r="O3" s="406"/>
      <c r="P3" s="406"/>
      <c r="Q3" s="406"/>
      <c r="R3" s="406"/>
      <c r="S3" s="404" t="s">
        <v>55</v>
      </c>
      <c r="T3" s="404"/>
      <c r="U3" s="404"/>
      <c r="V3" s="404"/>
      <c r="W3" s="404"/>
      <c r="X3" s="404"/>
      <c r="Y3" s="406" t="s">
        <v>56</v>
      </c>
      <c r="Z3" s="406"/>
      <c r="AA3" s="406"/>
      <c r="AB3" s="406"/>
      <c r="AC3" s="406"/>
      <c r="AD3" s="406"/>
      <c r="AE3" s="404" t="s">
        <v>57</v>
      </c>
      <c r="AF3" s="404"/>
      <c r="AG3" s="404"/>
      <c r="AH3" s="404"/>
      <c r="AI3" s="404"/>
      <c r="AJ3" s="404"/>
      <c r="AK3" s="406" t="s">
        <v>58</v>
      </c>
      <c r="AL3" s="406"/>
      <c r="AM3" s="406"/>
      <c r="AN3" s="406"/>
      <c r="AO3" s="406"/>
      <c r="AP3" s="406"/>
    </row>
    <row r="4" spans="1:42" ht="20.100000000000001" customHeight="1" x14ac:dyDescent="0.2">
      <c r="A4" s="402"/>
      <c r="B4" s="404"/>
      <c r="C4" s="402"/>
      <c r="D4" s="407"/>
      <c r="E4" s="407"/>
      <c r="F4" s="402"/>
      <c r="G4" s="402" t="s">
        <v>52</v>
      </c>
      <c r="H4" s="402"/>
      <c r="I4" s="402"/>
      <c r="J4" s="402"/>
      <c r="K4" s="402" t="s">
        <v>51</v>
      </c>
      <c r="L4" s="407" t="s">
        <v>3</v>
      </c>
      <c r="M4" s="400" t="s">
        <v>52</v>
      </c>
      <c r="N4" s="400"/>
      <c r="O4" s="400"/>
      <c r="P4" s="400"/>
      <c r="Q4" s="400" t="s">
        <v>51</v>
      </c>
      <c r="R4" s="412" t="s">
        <v>3</v>
      </c>
      <c r="S4" s="402" t="s">
        <v>52</v>
      </c>
      <c r="T4" s="402"/>
      <c r="U4" s="402"/>
      <c r="V4" s="402"/>
      <c r="W4" s="402" t="s">
        <v>51</v>
      </c>
      <c r="X4" s="407" t="s">
        <v>3</v>
      </c>
      <c r="Y4" s="400" t="s">
        <v>52</v>
      </c>
      <c r="Z4" s="400"/>
      <c r="AA4" s="400"/>
      <c r="AB4" s="400"/>
      <c r="AC4" s="400" t="s">
        <v>51</v>
      </c>
      <c r="AD4" s="412" t="s">
        <v>3</v>
      </c>
      <c r="AE4" s="402" t="s">
        <v>52</v>
      </c>
      <c r="AF4" s="402"/>
      <c r="AG4" s="402"/>
      <c r="AH4" s="402"/>
      <c r="AI4" s="402" t="s">
        <v>51</v>
      </c>
      <c r="AJ4" s="407" t="s">
        <v>3</v>
      </c>
      <c r="AK4" s="400" t="s">
        <v>52</v>
      </c>
      <c r="AL4" s="400"/>
      <c r="AM4" s="400"/>
      <c r="AN4" s="400"/>
      <c r="AO4" s="400" t="s">
        <v>51</v>
      </c>
      <c r="AP4" s="412" t="s">
        <v>3</v>
      </c>
    </row>
    <row r="5" spans="1:42" ht="20.100000000000001" customHeight="1" x14ac:dyDescent="0.2">
      <c r="A5" s="402"/>
      <c r="B5" s="404"/>
      <c r="C5" s="402"/>
      <c r="D5" s="407"/>
      <c r="E5" s="407" t="s">
        <v>3</v>
      </c>
      <c r="F5" s="402" t="s">
        <v>51</v>
      </c>
      <c r="G5" s="33" t="s">
        <v>4</v>
      </c>
      <c r="H5" s="25" t="s">
        <v>5</v>
      </c>
      <c r="I5" s="25" t="s">
        <v>330</v>
      </c>
      <c r="J5" s="25" t="s">
        <v>329</v>
      </c>
      <c r="K5" s="402"/>
      <c r="L5" s="407"/>
      <c r="M5" s="32" t="s">
        <v>4</v>
      </c>
      <c r="N5" s="26" t="s">
        <v>5</v>
      </c>
      <c r="O5" s="26" t="s">
        <v>330</v>
      </c>
      <c r="P5" s="26" t="s">
        <v>329</v>
      </c>
      <c r="Q5" s="400"/>
      <c r="R5" s="412"/>
      <c r="S5" s="33" t="s">
        <v>4</v>
      </c>
      <c r="T5" s="25" t="s">
        <v>5</v>
      </c>
      <c r="U5" s="25" t="s">
        <v>330</v>
      </c>
      <c r="V5" s="25" t="s">
        <v>329</v>
      </c>
      <c r="W5" s="402"/>
      <c r="X5" s="407"/>
      <c r="Y5" s="32" t="s">
        <v>4</v>
      </c>
      <c r="Z5" s="26" t="s">
        <v>5</v>
      </c>
      <c r="AA5" s="26" t="s">
        <v>330</v>
      </c>
      <c r="AB5" s="26" t="s">
        <v>329</v>
      </c>
      <c r="AC5" s="400"/>
      <c r="AD5" s="412"/>
      <c r="AE5" s="33" t="s">
        <v>4</v>
      </c>
      <c r="AF5" s="25" t="s">
        <v>5</v>
      </c>
      <c r="AG5" s="25" t="s">
        <v>330</v>
      </c>
      <c r="AH5" s="25" t="s">
        <v>329</v>
      </c>
      <c r="AI5" s="402"/>
      <c r="AJ5" s="407"/>
      <c r="AK5" s="32" t="s">
        <v>4</v>
      </c>
      <c r="AL5" s="26" t="s">
        <v>5</v>
      </c>
      <c r="AM5" s="26" t="s">
        <v>330</v>
      </c>
      <c r="AN5" s="26" t="s">
        <v>329</v>
      </c>
      <c r="AO5" s="400"/>
      <c r="AP5" s="412"/>
    </row>
    <row r="6" spans="1:42" ht="20.100000000000001" customHeight="1" x14ac:dyDescent="0.2">
      <c r="A6" s="459" t="s">
        <v>87</v>
      </c>
      <c r="B6" s="459"/>
      <c r="C6" s="459"/>
      <c r="D6" s="169"/>
      <c r="E6" s="169"/>
      <c r="F6" s="25"/>
      <c r="G6" s="25"/>
      <c r="H6" s="25"/>
      <c r="I6" s="25"/>
      <c r="J6" s="25"/>
      <c r="K6" s="25"/>
      <c r="L6" s="169"/>
      <c r="M6" s="26"/>
      <c r="N6" s="26"/>
      <c r="O6" s="26"/>
      <c r="P6" s="26"/>
      <c r="Q6" s="26"/>
      <c r="R6" s="170"/>
      <c r="S6" s="25"/>
      <c r="T6" s="25"/>
      <c r="U6" s="25"/>
      <c r="V6" s="25"/>
      <c r="W6" s="25"/>
      <c r="X6" s="169"/>
      <c r="Y6" s="26"/>
      <c r="Z6" s="26"/>
      <c r="AA6" s="26"/>
      <c r="AB6" s="26"/>
      <c r="AC6" s="26"/>
      <c r="AD6" s="170"/>
      <c r="AE6" s="25"/>
      <c r="AF6" s="25"/>
      <c r="AG6" s="25"/>
      <c r="AH6" s="25"/>
      <c r="AI6" s="25"/>
      <c r="AJ6" s="169"/>
      <c r="AK6" s="26"/>
      <c r="AL6" s="26"/>
      <c r="AM6" s="26"/>
      <c r="AN6" s="26"/>
      <c r="AO6" s="26"/>
      <c r="AP6" s="170"/>
    </row>
    <row r="7" spans="1:42" ht="20.100000000000001" customHeight="1" x14ac:dyDescent="0.2">
      <c r="A7" s="34" t="s">
        <v>6</v>
      </c>
      <c r="B7" s="22" t="s">
        <v>483</v>
      </c>
      <c r="C7" s="74" t="s">
        <v>293</v>
      </c>
      <c r="D7" s="24">
        <f>SUM(G7:J7, M7:P7, S7:V7,Y7:AB7,AE7:AH7,AK7:AN7)</f>
        <v>30</v>
      </c>
      <c r="E7" s="13">
        <f>L7+R7+X7+AD7+AJ7+AP7</f>
        <v>3</v>
      </c>
      <c r="F7" s="34" t="s">
        <v>286</v>
      </c>
      <c r="G7" s="34">
        <v>15</v>
      </c>
      <c r="H7" s="34">
        <v>15</v>
      </c>
      <c r="I7" s="34"/>
      <c r="J7" s="34"/>
      <c r="K7" s="34" t="s">
        <v>286</v>
      </c>
      <c r="L7" s="34">
        <v>3</v>
      </c>
      <c r="M7" s="77"/>
      <c r="N7" s="77"/>
      <c r="O7" s="77"/>
      <c r="P7" s="77"/>
      <c r="Q7" s="77"/>
      <c r="R7" s="77"/>
      <c r="S7" s="34"/>
      <c r="T7" s="34"/>
      <c r="U7" s="34"/>
      <c r="V7" s="34"/>
      <c r="W7" s="34"/>
      <c r="X7" s="34"/>
      <c r="Y7" s="77"/>
      <c r="Z7" s="77"/>
      <c r="AA7" s="77"/>
      <c r="AB7" s="77"/>
      <c r="AC7" s="77"/>
      <c r="AD7" s="77"/>
      <c r="AE7" s="34"/>
      <c r="AF7" s="34"/>
      <c r="AG7" s="34"/>
      <c r="AH7" s="34"/>
      <c r="AI7" s="34"/>
      <c r="AJ7" s="34"/>
      <c r="AK7" s="78"/>
      <c r="AL7" s="78"/>
      <c r="AM7" s="78"/>
      <c r="AN7" s="78"/>
      <c r="AO7" s="77"/>
      <c r="AP7" s="77"/>
    </row>
    <row r="8" spans="1:42" ht="20.100000000000001" customHeight="1" x14ac:dyDescent="0.2">
      <c r="A8" s="34" t="s">
        <v>7</v>
      </c>
      <c r="B8" s="22" t="s">
        <v>484</v>
      </c>
      <c r="C8" s="75" t="s">
        <v>294</v>
      </c>
      <c r="D8" s="24">
        <f t="shared" ref="D8:D32" si="0">SUM(G8:J8, M8:P8, S8:V8,Y8:AB8,AE8:AH8,AK8:AN8)</f>
        <v>45</v>
      </c>
      <c r="E8" s="13">
        <f t="shared" ref="E8:E32" si="1">L8+R8+X8+AD8+AJ8+AP8</f>
        <v>3</v>
      </c>
      <c r="F8" s="34" t="s">
        <v>286</v>
      </c>
      <c r="G8" s="34">
        <v>15</v>
      </c>
      <c r="H8" s="34">
        <v>30</v>
      </c>
      <c r="I8" s="34"/>
      <c r="J8" s="34"/>
      <c r="K8" s="34" t="s">
        <v>286</v>
      </c>
      <c r="L8" s="34">
        <v>3</v>
      </c>
      <c r="M8" s="77"/>
      <c r="N8" s="77"/>
      <c r="O8" s="77"/>
      <c r="P8" s="77"/>
      <c r="Q8" s="77"/>
      <c r="R8" s="77"/>
      <c r="S8" s="34"/>
      <c r="T8" s="34"/>
      <c r="U8" s="34"/>
      <c r="V8" s="34"/>
      <c r="W8" s="34"/>
      <c r="X8" s="34"/>
      <c r="Y8" s="77"/>
      <c r="Z8" s="77"/>
      <c r="AA8" s="77"/>
      <c r="AB8" s="77"/>
      <c r="AC8" s="77"/>
      <c r="AD8" s="77"/>
      <c r="AE8" s="34"/>
      <c r="AF8" s="34"/>
      <c r="AG8" s="34"/>
      <c r="AH8" s="34"/>
      <c r="AI8" s="34"/>
      <c r="AJ8" s="34"/>
      <c r="AK8" s="78"/>
      <c r="AL8" s="78"/>
      <c r="AM8" s="78"/>
      <c r="AN8" s="78"/>
      <c r="AO8" s="77"/>
      <c r="AP8" s="77"/>
    </row>
    <row r="9" spans="1:42" ht="20.100000000000001" customHeight="1" x14ac:dyDescent="0.2">
      <c r="A9" s="34" t="s">
        <v>8</v>
      </c>
      <c r="B9" s="22" t="s">
        <v>485</v>
      </c>
      <c r="C9" s="75" t="s">
        <v>281</v>
      </c>
      <c r="D9" s="24">
        <f t="shared" si="0"/>
        <v>45</v>
      </c>
      <c r="E9" s="13">
        <f t="shared" si="1"/>
        <v>4</v>
      </c>
      <c r="F9" s="34" t="s">
        <v>282</v>
      </c>
      <c r="G9" s="34"/>
      <c r="H9" s="34"/>
      <c r="I9" s="34"/>
      <c r="J9" s="34"/>
      <c r="K9" s="34"/>
      <c r="L9" s="34"/>
      <c r="M9" s="77">
        <v>15</v>
      </c>
      <c r="N9" s="77">
        <v>30</v>
      </c>
      <c r="O9" s="77"/>
      <c r="P9" s="77"/>
      <c r="Q9" s="77" t="s">
        <v>282</v>
      </c>
      <c r="R9" s="77">
        <v>4</v>
      </c>
      <c r="S9" s="34"/>
      <c r="T9" s="34"/>
      <c r="U9" s="34"/>
      <c r="V9" s="34"/>
      <c r="W9" s="34"/>
      <c r="X9" s="34"/>
      <c r="Y9" s="77"/>
      <c r="Z9" s="77"/>
      <c r="AA9" s="77"/>
      <c r="AB9" s="77"/>
      <c r="AC9" s="77"/>
      <c r="AD9" s="77"/>
      <c r="AE9" s="34"/>
      <c r="AF9" s="34"/>
      <c r="AG9" s="34"/>
      <c r="AH9" s="34"/>
      <c r="AI9" s="34"/>
      <c r="AJ9" s="34"/>
      <c r="AK9" s="78"/>
      <c r="AL9" s="78"/>
      <c r="AM9" s="78"/>
      <c r="AN9" s="78"/>
      <c r="AO9" s="77"/>
      <c r="AP9" s="77"/>
    </row>
    <row r="10" spans="1:42" ht="20.100000000000001" customHeight="1" x14ac:dyDescent="0.2">
      <c r="A10" s="34" t="s">
        <v>9</v>
      </c>
      <c r="B10" s="22" t="s">
        <v>486</v>
      </c>
      <c r="C10" s="75" t="s">
        <v>284</v>
      </c>
      <c r="D10" s="24">
        <f t="shared" si="0"/>
        <v>15</v>
      </c>
      <c r="E10" s="13">
        <f t="shared" si="1"/>
        <v>1</v>
      </c>
      <c r="F10" s="34" t="s">
        <v>64</v>
      </c>
      <c r="G10" s="34"/>
      <c r="H10" s="34"/>
      <c r="I10" s="34"/>
      <c r="J10" s="34"/>
      <c r="K10" s="34"/>
      <c r="L10" s="34"/>
      <c r="M10" s="77">
        <v>15</v>
      </c>
      <c r="N10" s="77"/>
      <c r="O10" s="77"/>
      <c r="P10" s="77"/>
      <c r="Q10" s="77" t="s">
        <v>64</v>
      </c>
      <c r="R10" s="77">
        <v>1</v>
      </c>
      <c r="S10" s="34"/>
      <c r="T10" s="34"/>
      <c r="U10" s="34"/>
      <c r="V10" s="34"/>
      <c r="W10" s="34"/>
      <c r="X10" s="34"/>
      <c r="Y10" s="77"/>
      <c r="Z10" s="77"/>
      <c r="AA10" s="77"/>
      <c r="AB10" s="77"/>
      <c r="AC10" s="77"/>
      <c r="AD10" s="77"/>
      <c r="AE10" s="34"/>
      <c r="AF10" s="34"/>
      <c r="AG10" s="34"/>
      <c r="AH10" s="34"/>
      <c r="AI10" s="34"/>
      <c r="AJ10" s="34"/>
      <c r="AK10" s="78"/>
      <c r="AL10" s="78"/>
      <c r="AM10" s="78"/>
      <c r="AN10" s="78"/>
      <c r="AO10" s="77"/>
      <c r="AP10" s="77"/>
    </row>
    <row r="11" spans="1:42" ht="20.100000000000001" customHeight="1" x14ac:dyDescent="0.2">
      <c r="A11" s="34" t="s">
        <v>10</v>
      </c>
      <c r="B11" s="22" t="s">
        <v>487</v>
      </c>
      <c r="C11" s="75" t="s">
        <v>289</v>
      </c>
      <c r="D11" s="24">
        <f t="shared" si="0"/>
        <v>15</v>
      </c>
      <c r="E11" s="13">
        <f t="shared" si="1"/>
        <v>1</v>
      </c>
      <c r="F11" s="34" t="s">
        <v>64</v>
      </c>
      <c r="G11" s="34"/>
      <c r="H11" s="34"/>
      <c r="I11" s="34"/>
      <c r="J11" s="34"/>
      <c r="K11" s="34"/>
      <c r="L11" s="34"/>
      <c r="M11" s="77">
        <v>15</v>
      </c>
      <c r="N11" s="77"/>
      <c r="O11" s="77"/>
      <c r="P11" s="77"/>
      <c r="Q11" s="77" t="s">
        <v>64</v>
      </c>
      <c r="R11" s="77">
        <v>1</v>
      </c>
      <c r="S11" s="34"/>
      <c r="T11" s="34"/>
      <c r="U11" s="34"/>
      <c r="V11" s="34"/>
      <c r="W11" s="34"/>
      <c r="X11" s="34"/>
      <c r="Y11" s="77"/>
      <c r="Z11" s="77"/>
      <c r="AA11" s="77"/>
      <c r="AB11" s="77"/>
      <c r="AC11" s="77"/>
      <c r="AD11" s="77"/>
      <c r="AE11" s="34"/>
      <c r="AF11" s="34"/>
      <c r="AG11" s="34"/>
      <c r="AH11" s="34"/>
      <c r="AI11" s="34"/>
      <c r="AJ11" s="34"/>
      <c r="AK11" s="78"/>
      <c r="AL11" s="78"/>
      <c r="AM11" s="78"/>
      <c r="AN11" s="78"/>
      <c r="AO11" s="77"/>
      <c r="AP11" s="77"/>
    </row>
    <row r="12" spans="1:42" ht="20.100000000000001" customHeight="1" x14ac:dyDescent="0.2">
      <c r="A12" s="34" t="s">
        <v>11</v>
      </c>
      <c r="B12" s="22" t="s">
        <v>488</v>
      </c>
      <c r="C12" s="75" t="s">
        <v>279</v>
      </c>
      <c r="D12" s="24">
        <f t="shared" si="0"/>
        <v>30</v>
      </c>
      <c r="E12" s="13">
        <f t="shared" si="1"/>
        <v>2</v>
      </c>
      <c r="F12" s="34" t="s">
        <v>286</v>
      </c>
      <c r="G12" s="34"/>
      <c r="H12" s="34"/>
      <c r="I12" s="34"/>
      <c r="J12" s="34"/>
      <c r="K12" s="34"/>
      <c r="L12" s="34"/>
      <c r="M12" s="77">
        <v>15</v>
      </c>
      <c r="N12" s="77">
        <v>15</v>
      </c>
      <c r="O12" s="77"/>
      <c r="P12" s="77"/>
      <c r="Q12" s="77" t="s">
        <v>286</v>
      </c>
      <c r="R12" s="77">
        <v>2</v>
      </c>
      <c r="S12" s="34"/>
      <c r="T12" s="34"/>
      <c r="U12" s="34"/>
      <c r="V12" s="34"/>
      <c r="W12" s="34"/>
      <c r="X12" s="34"/>
      <c r="Y12" s="77"/>
      <c r="Z12" s="77"/>
      <c r="AA12" s="77"/>
      <c r="AB12" s="77"/>
      <c r="AC12" s="77"/>
      <c r="AD12" s="77"/>
      <c r="AE12" s="34"/>
      <c r="AF12" s="34"/>
      <c r="AG12" s="34"/>
      <c r="AH12" s="34"/>
      <c r="AI12" s="34"/>
      <c r="AJ12" s="34"/>
      <c r="AK12" s="78"/>
      <c r="AL12" s="78"/>
      <c r="AM12" s="78"/>
      <c r="AN12" s="78"/>
      <c r="AO12" s="77"/>
      <c r="AP12" s="77"/>
    </row>
    <row r="13" spans="1:42" ht="20.100000000000001" customHeight="1" x14ac:dyDescent="0.2">
      <c r="A13" s="34" t="s">
        <v>12</v>
      </c>
      <c r="B13" s="22" t="s">
        <v>489</v>
      </c>
      <c r="C13" s="75" t="s">
        <v>295</v>
      </c>
      <c r="D13" s="24">
        <f t="shared" si="0"/>
        <v>30</v>
      </c>
      <c r="E13" s="13">
        <f t="shared" si="1"/>
        <v>2</v>
      </c>
      <c r="F13" s="34" t="s">
        <v>64</v>
      </c>
      <c r="G13" s="34"/>
      <c r="H13" s="34"/>
      <c r="I13" s="34"/>
      <c r="J13" s="34"/>
      <c r="K13" s="34"/>
      <c r="L13" s="34"/>
      <c r="M13" s="77"/>
      <c r="N13" s="77">
        <v>30</v>
      </c>
      <c r="O13" s="77"/>
      <c r="P13" s="77"/>
      <c r="Q13" s="77" t="s">
        <v>64</v>
      </c>
      <c r="R13" s="77">
        <v>2</v>
      </c>
      <c r="S13" s="34"/>
      <c r="T13" s="34"/>
      <c r="U13" s="34"/>
      <c r="V13" s="34"/>
      <c r="W13" s="34"/>
      <c r="X13" s="34"/>
      <c r="Y13" s="77"/>
      <c r="Z13" s="77"/>
      <c r="AA13" s="77"/>
      <c r="AB13" s="77"/>
      <c r="AC13" s="77"/>
      <c r="AD13" s="77"/>
      <c r="AE13" s="34"/>
      <c r="AF13" s="34"/>
      <c r="AG13" s="34"/>
      <c r="AH13" s="34"/>
      <c r="AI13" s="34"/>
      <c r="AJ13" s="34"/>
      <c r="AK13" s="78"/>
      <c r="AL13" s="78"/>
      <c r="AM13" s="78"/>
      <c r="AN13" s="78"/>
      <c r="AO13" s="77"/>
      <c r="AP13" s="77"/>
    </row>
    <row r="14" spans="1:42" ht="20.100000000000001" customHeight="1" x14ac:dyDescent="0.2">
      <c r="A14" s="34" t="s">
        <v>13</v>
      </c>
      <c r="B14" s="22" t="s">
        <v>490</v>
      </c>
      <c r="C14" s="75" t="s">
        <v>305</v>
      </c>
      <c r="D14" s="24">
        <f t="shared" si="0"/>
        <v>30</v>
      </c>
      <c r="E14" s="13">
        <f t="shared" si="1"/>
        <v>2</v>
      </c>
      <c r="F14" s="34" t="s">
        <v>64</v>
      </c>
      <c r="G14" s="34"/>
      <c r="H14" s="34"/>
      <c r="I14" s="34"/>
      <c r="J14" s="34"/>
      <c r="K14" s="34"/>
      <c r="L14" s="34"/>
      <c r="M14" s="77"/>
      <c r="N14" s="77">
        <v>30</v>
      </c>
      <c r="O14" s="77"/>
      <c r="P14" s="77"/>
      <c r="Q14" s="77" t="s">
        <v>64</v>
      </c>
      <c r="R14" s="77">
        <v>2</v>
      </c>
      <c r="S14" s="34"/>
      <c r="T14" s="34"/>
      <c r="U14" s="34"/>
      <c r="V14" s="34"/>
      <c r="W14" s="34"/>
      <c r="X14" s="34"/>
      <c r="Y14" s="77"/>
      <c r="Z14" s="77"/>
      <c r="AA14" s="77"/>
      <c r="AB14" s="77"/>
      <c r="AC14" s="77"/>
      <c r="AD14" s="77"/>
      <c r="AE14" s="34"/>
      <c r="AF14" s="34"/>
      <c r="AG14" s="34"/>
      <c r="AH14" s="34"/>
      <c r="AI14" s="34"/>
      <c r="AJ14" s="34"/>
      <c r="AK14" s="78"/>
      <c r="AL14" s="78"/>
      <c r="AM14" s="78"/>
      <c r="AN14" s="78"/>
      <c r="AO14" s="77"/>
      <c r="AP14" s="77"/>
    </row>
    <row r="15" spans="1:42" s="51" customFormat="1" ht="20.100000000000001" customHeight="1" x14ac:dyDescent="0.2">
      <c r="A15" s="34" t="s">
        <v>14</v>
      </c>
      <c r="B15" s="22" t="s">
        <v>491</v>
      </c>
      <c r="C15" s="75" t="s">
        <v>290</v>
      </c>
      <c r="D15" s="24">
        <f t="shared" si="0"/>
        <v>45</v>
      </c>
      <c r="E15" s="13">
        <f t="shared" si="1"/>
        <v>3</v>
      </c>
      <c r="F15" s="34" t="s">
        <v>286</v>
      </c>
      <c r="G15" s="34"/>
      <c r="H15" s="34"/>
      <c r="I15" s="34"/>
      <c r="J15" s="34"/>
      <c r="K15" s="34"/>
      <c r="L15" s="34"/>
      <c r="M15" s="77"/>
      <c r="N15" s="77"/>
      <c r="O15" s="77"/>
      <c r="P15" s="77"/>
      <c r="Q15" s="77"/>
      <c r="R15" s="77"/>
      <c r="S15" s="34">
        <v>15</v>
      </c>
      <c r="T15" s="34">
        <v>30</v>
      </c>
      <c r="U15" s="34"/>
      <c r="V15" s="34"/>
      <c r="W15" s="34" t="s">
        <v>286</v>
      </c>
      <c r="X15" s="34">
        <v>3</v>
      </c>
      <c r="Y15" s="77"/>
      <c r="Z15" s="77"/>
      <c r="AA15" s="77"/>
      <c r="AB15" s="77"/>
      <c r="AC15" s="77"/>
      <c r="AD15" s="77"/>
      <c r="AE15" s="34"/>
      <c r="AF15" s="34"/>
      <c r="AG15" s="34"/>
      <c r="AH15" s="34"/>
      <c r="AI15" s="34"/>
      <c r="AJ15" s="34"/>
      <c r="AK15" s="78"/>
      <c r="AL15" s="78"/>
      <c r="AM15" s="78"/>
      <c r="AN15" s="78"/>
      <c r="AO15" s="77"/>
      <c r="AP15" s="77"/>
    </row>
    <row r="16" spans="1:42" ht="20.100000000000001" customHeight="1" x14ac:dyDescent="0.2">
      <c r="A16" s="34" t="s">
        <v>15</v>
      </c>
      <c r="B16" s="22" t="s">
        <v>492</v>
      </c>
      <c r="C16" s="75" t="s">
        <v>296</v>
      </c>
      <c r="D16" s="24">
        <f t="shared" si="0"/>
        <v>45</v>
      </c>
      <c r="E16" s="13">
        <f t="shared" si="1"/>
        <v>4</v>
      </c>
      <c r="F16" s="34" t="s">
        <v>282</v>
      </c>
      <c r="G16" s="34"/>
      <c r="H16" s="34"/>
      <c r="I16" s="34"/>
      <c r="J16" s="34"/>
      <c r="K16" s="34"/>
      <c r="L16" s="34"/>
      <c r="M16" s="77"/>
      <c r="N16" s="77"/>
      <c r="O16" s="77"/>
      <c r="P16" s="77"/>
      <c r="Q16" s="77"/>
      <c r="R16" s="77"/>
      <c r="S16" s="34">
        <v>15</v>
      </c>
      <c r="T16" s="34">
        <v>30</v>
      </c>
      <c r="U16" s="34"/>
      <c r="V16" s="34"/>
      <c r="W16" s="34" t="s">
        <v>282</v>
      </c>
      <c r="X16" s="34">
        <v>4</v>
      </c>
      <c r="Y16" s="77"/>
      <c r="Z16" s="77"/>
      <c r="AA16" s="77"/>
      <c r="AB16" s="77"/>
      <c r="AC16" s="77"/>
      <c r="AD16" s="77"/>
      <c r="AE16" s="34"/>
      <c r="AF16" s="34"/>
      <c r="AG16" s="34"/>
      <c r="AH16" s="34"/>
      <c r="AI16" s="34"/>
      <c r="AJ16" s="34"/>
      <c r="AK16" s="78"/>
      <c r="AL16" s="78"/>
      <c r="AM16" s="78"/>
      <c r="AN16" s="78"/>
      <c r="AO16" s="77"/>
      <c r="AP16" s="77"/>
    </row>
    <row r="17" spans="1:42" ht="25.5" customHeight="1" x14ac:dyDescent="0.2">
      <c r="A17" s="34" t="s">
        <v>16</v>
      </c>
      <c r="B17" s="22" t="s">
        <v>493</v>
      </c>
      <c r="C17" s="75" t="s">
        <v>297</v>
      </c>
      <c r="D17" s="24">
        <f t="shared" si="0"/>
        <v>15</v>
      </c>
      <c r="E17" s="13">
        <f t="shared" si="1"/>
        <v>1</v>
      </c>
      <c r="F17" s="34" t="s">
        <v>41</v>
      </c>
      <c r="G17" s="34"/>
      <c r="H17" s="34"/>
      <c r="I17" s="34"/>
      <c r="J17" s="34"/>
      <c r="K17" s="34"/>
      <c r="L17" s="34"/>
      <c r="M17" s="77"/>
      <c r="N17" s="77"/>
      <c r="O17" s="77"/>
      <c r="P17" s="77"/>
      <c r="Q17" s="77"/>
      <c r="R17" s="77"/>
      <c r="S17" s="34">
        <v>15</v>
      </c>
      <c r="T17" s="34"/>
      <c r="U17" s="34"/>
      <c r="V17" s="34"/>
      <c r="W17" s="34" t="s">
        <v>41</v>
      </c>
      <c r="X17" s="34">
        <v>1</v>
      </c>
      <c r="Y17" s="77"/>
      <c r="Z17" s="77"/>
      <c r="AA17" s="77"/>
      <c r="AB17" s="77"/>
      <c r="AC17" s="77"/>
      <c r="AD17" s="77"/>
      <c r="AE17" s="34"/>
      <c r="AF17" s="34"/>
      <c r="AG17" s="34"/>
      <c r="AH17" s="34"/>
      <c r="AI17" s="34"/>
      <c r="AJ17" s="34"/>
      <c r="AK17" s="78"/>
      <c r="AL17" s="78"/>
      <c r="AM17" s="78"/>
      <c r="AN17" s="78"/>
      <c r="AO17" s="77"/>
      <c r="AP17" s="77"/>
    </row>
    <row r="18" spans="1:42" ht="20.100000000000001" customHeight="1" x14ac:dyDescent="0.2">
      <c r="A18" s="34" t="s">
        <v>17</v>
      </c>
      <c r="B18" s="22" t="s">
        <v>440</v>
      </c>
      <c r="C18" s="75" t="s">
        <v>283</v>
      </c>
      <c r="D18" s="24">
        <f t="shared" si="0"/>
        <v>30</v>
      </c>
      <c r="E18" s="13">
        <f t="shared" si="1"/>
        <v>2</v>
      </c>
      <c r="F18" s="34" t="s">
        <v>64</v>
      </c>
      <c r="G18" s="34"/>
      <c r="H18" s="34"/>
      <c r="I18" s="34"/>
      <c r="J18" s="34"/>
      <c r="K18" s="34"/>
      <c r="L18" s="34"/>
      <c r="M18" s="77"/>
      <c r="N18" s="77"/>
      <c r="O18" s="77"/>
      <c r="P18" s="77"/>
      <c r="Q18" s="77"/>
      <c r="R18" s="77"/>
      <c r="S18" s="34"/>
      <c r="T18" s="34"/>
      <c r="U18" s="34"/>
      <c r="V18" s="34"/>
      <c r="W18" s="34"/>
      <c r="X18" s="34"/>
      <c r="Y18" s="77"/>
      <c r="Z18" s="79"/>
      <c r="AA18" s="79"/>
      <c r="AB18" s="77">
        <v>30</v>
      </c>
      <c r="AC18" s="77" t="s">
        <v>64</v>
      </c>
      <c r="AD18" s="77">
        <v>2</v>
      </c>
      <c r="AE18" s="34"/>
      <c r="AF18" s="34"/>
      <c r="AG18" s="34"/>
      <c r="AH18" s="34"/>
      <c r="AI18" s="34"/>
      <c r="AJ18" s="34"/>
      <c r="AK18" s="78"/>
      <c r="AL18" s="78"/>
      <c r="AM18" s="78"/>
      <c r="AN18" s="78"/>
      <c r="AO18" s="77"/>
      <c r="AP18" s="77"/>
    </row>
    <row r="19" spans="1:42" ht="20.100000000000001" customHeight="1" x14ac:dyDescent="0.2">
      <c r="A19" s="34" t="s">
        <v>18</v>
      </c>
      <c r="B19" s="22" t="s">
        <v>494</v>
      </c>
      <c r="C19" s="75" t="s">
        <v>298</v>
      </c>
      <c r="D19" s="24">
        <f t="shared" si="0"/>
        <v>60</v>
      </c>
      <c r="E19" s="13">
        <f t="shared" si="1"/>
        <v>4</v>
      </c>
      <c r="F19" s="34" t="s">
        <v>282</v>
      </c>
      <c r="G19" s="34"/>
      <c r="H19" s="34"/>
      <c r="I19" s="34"/>
      <c r="J19" s="34"/>
      <c r="K19" s="34"/>
      <c r="L19" s="34"/>
      <c r="M19" s="77"/>
      <c r="N19" s="77"/>
      <c r="O19" s="77"/>
      <c r="P19" s="77"/>
      <c r="Q19" s="77"/>
      <c r="R19" s="77"/>
      <c r="S19" s="34"/>
      <c r="T19" s="34"/>
      <c r="U19" s="34"/>
      <c r="V19" s="34"/>
      <c r="W19" s="34"/>
      <c r="X19" s="34"/>
      <c r="Y19" s="77">
        <v>15</v>
      </c>
      <c r="Z19" s="77"/>
      <c r="AA19" s="77">
        <v>45</v>
      </c>
      <c r="AB19" s="160"/>
      <c r="AC19" s="77" t="s">
        <v>282</v>
      </c>
      <c r="AD19" s="77">
        <v>4</v>
      </c>
      <c r="AE19" s="34"/>
      <c r="AF19" s="34"/>
      <c r="AG19" s="34"/>
      <c r="AH19" s="34"/>
      <c r="AI19" s="34"/>
      <c r="AJ19" s="34"/>
      <c r="AK19" s="78"/>
      <c r="AL19" s="78"/>
      <c r="AM19" s="78"/>
      <c r="AN19" s="78"/>
      <c r="AO19" s="77"/>
      <c r="AP19" s="77"/>
    </row>
    <row r="20" spans="1:42" ht="26.1" customHeight="1" x14ac:dyDescent="0.2">
      <c r="A20" s="34" t="s">
        <v>19</v>
      </c>
      <c r="B20" s="22" t="s">
        <v>495</v>
      </c>
      <c r="C20" s="75" t="s">
        <v>299</v>
      </c>
      <c r="D20" s="24">
        <f t="shared" si="0"/>
        <v>45</v>
      </c>
      <c r="E20" s="13">
        <f t="shared" si="1"/>
        <v>4</v>
      </c>
      <c r="F20" s="34" t="s">
        <v>282</v>
      </c>
      <c r="G20" s="34"/>
      <c r="H20" s="34"/>
      <c r="I20" s="34"/>
      <c r="J20" s="34"/>
      <c r="K20" s="34"/>
      <c r="L20" s="34"/>
      <c r="M20" s="77"/>
      <c r="N20" s="77"/>
      <c r="O20" s="77"/>
      <c r="P20" s="77"/>
      <c r="Q20" s="77"/>
      <c r="R20" s="77"/>
      <c r="S20" s="34"/>
      <c r="T20" s="34"/>
      <c r="U20" s="34"/>
      <c r="V20" s="34"/>
      <c r="W20" s="34"/>
      <c r="X20" s="34"/>
      <c r="Y20" s="77">
        <v>15</v>
      </c>
      <c r="Z20" s="77"/>
      <c r="AA20" s="77">
        <v>30</v>
      </c>
      <c r="AB20" s="160"/>
      <c r="AC20" s="77" t="s">
        <v>282</v>
      </c>
      <c r="AD20" s="77">
        <v>4</v>
      </c>
      <c r="AE20" s="34"/>
      <c r="AF20" s="34"/>
      <c r="AG20" s="34"/>
      <c r="AH20" s="34"/>
      <c r="AI20" s="34"/>
      <c r="AJ20" s="34"/>
      <c r="AK20" s="78"/>
      <c r="AL20" s="78"/>
      <c r="AM20" s="78"/>
      <c r="AN20" s="78"/>
      <c r="AO20" s="77"/>
      <c r="AP20" s="77"/>
    </row>
    <row r="21" spans="1:42" ht="20.100000000000001" customHeight="1" x14ac:dyDescent="0.2">
      <c r="A21" s="34" t="s">
        <v>20</v>
      </c>
      <c r="B21" s="22" t="s">
        <v>496</v>
      </c>
      <c r="C21" s="75" t="s">
        <v>303</v>
      </c>
      <c r="D21" s="24">
        <f t="shared" si="0"/>
        <v>15</v>
      </c>
      <c r="E21" s="13">
        <f t="shared" si="1"/>
        <v>1</v>
      </c>
      <c r="F21" s="34" t="s">
        <v>64</v>
      </c>
      <c r="G21" s="34"/>
      <c r="H21" s="34"/>
      <c r="I21" s="34"/>
      <c r="J21" s="34"/>
      <c r="K21" s="34"/>
      <c r="L21" s="34"/>
      <c r="M21" s="77"/>
      <c r="N21" s="77"/>
      <c r="O21" s="77"/>
      <c r="P21" s="77"/>
      <c r="Q21" s="77"/>
      <c r="R21" s="77"/>
      <c r="S21" s="34"/>
      <c r="T21" s="34"/>
      <c r="U21" s="34"/>
      <c r="V21" s="34"/>
      <c r="W21" s="34"/>
      <c r="X21" s="34"/>
      <c r="Y21" s="77"/>
      <c r="Z21" s="77"/>
      <c r="AA21" s="77">
        <v>15</v>
      </c>
      <c r="AB21" s="77"/>
      <c r="AC21" s="77" t="s">
        <v>64</v>
      </c>
      <c r="AD21" s="77">
        <v>1</v>
      </c>
      <c r="AE21" s="34"/>
      <c r="AF21" s="34"/>
      <c r="AG21" s="34"/>
      <c r="AH21" s="34"/>
      <c r="AI21" s="34"/>
      <c r="AJ21" s="34"/>
      <c r="AK21" s="78"/>
      <c r="AL21" s="78"/>
      <c r="AM21" s="78"/>
      <c r="AN21" s="78"/>
      <c r="AO21" s="77"/>
      <c r="AP21" s="77"/>
    </row>
    <row r="22" spans="1:42" ht="20.100000000000001" customHeight="1" x14ac:dyDescent="0.2">
      <c r="A22" s="34" t="s">
        <v>21</v>
      </c>
      <c r="B22" s="22" t="s">
        <v>497</v>
      </c>
      <c r="C22" s="75" t="s">
        <v>304</v>
      </c>
      <c r="D22" s="24">
        <f t="shared" si="0"/>
        <v>30</v>
      </c>
      <c r="E22" s="13">
        <f t="shared" si="1"/>
        <v>2</v>
      </c>
      <c r="F22" s="34" t="s">
        <v>64</v>
      </c>
      <c r="G22" s="34"/>
      <c r="H22" s="34"/>
      <c r="I22" s="34"/>
      <c r="J22" s="34"/>
      <c r="K22" s="34"/>
      <c r="L22" s="34"/>
      <c r="M22" s="77"/>
      <c r="N22" s="77"/>
      <c r="O22" s="77"/>
      <c r="P22" s="77"/>
      <c r="Q22" s="77"/>
      <c r="R22" s="77"/>
      <c r="S22" s="34"/>
      <c r="T22" s="34"/>
      <c r="U22" s="34"/>
      <c r="V22" s="34"/>
      <c r="W22" s="34"/>
      <c r="X22" s="34"/>
      <c r="Y22" s="77"/>
      <c r="Z22" s="77"/>
      <c r="AA22" s="77"/>
      <c r="AB22" s="77">
        <v>30</v>
      </c>
      <c r="AC22" s="77" t="s">
        <v>64</v>
      </c>
      <c r="AD22" s="77">
        <v>2</v>
      </c>
      <c r="AE22" s="34"/>
      <c r="AF22" s="34"/>
      <c r="AG22" s="34"/>
      <c r="AH22" s="34"/>
      <c r="AI22" s="34"/>
      <c r="AJ22" s="34"/>
      <c r="AK22" s="78"/>
      <c r="AL22" s="78"/>
      <c r="AM22" s="78"/>
      <c r="AN22" s="78"/>
      <c r="AO22" s="77"/>
      <c r="AP22" s="77"/>
    </row>
    <row r="23" spans="1:42" ht="20.100000000000001" customHeight="1" x14ac:dyDescent="0.2">
      <c r="A23" s="34" t="s">
        <v>22</v>
      </c>
      <c r="B23" s="105" t="s">
        <v>539</v>
      </c>
      <c r="C23" s="75" t="s">
        <v>538</v>
      </c>
      <c r="D23" s="24">
        <f>SUM(G23:J23, M23:P23, S23:V23,Y23:AB23,AE23:AH23,AK23:AN23)</f>
        <v>30</v>
      </c>
      <c r="E23" s="13">
        <f>L23+R23+X23+AD23+AJ23+AP23</f>
        <v>2</v>
      </c>
      <c r="F23" s="34" t="s">
        <v>74</v>
      </c>
      <c r="G23" s="34"/>
      <c r="H23" s="34"/>
      <c r="I23" s="34"/>
      <c r="J23" s="34"/>
      <c r="K23" s="34"/>
      <c r="L23" s="34"/>
      <c r="M23" s="77"/>
      <c r="N23" s="77"/>
      <c r="O23" s="77"/>
      <c r="P23" s="77"/>
      <c r="Q23" s="77"/>
      <c r="R23" s="77"/>
      <c r="S23" s="34"/>
      <c r="T23" s="34"/>
      <c r="U23" s="34"/>
      <c r="V23" s="34"/>
      <c r="W23" s="34"/>
      <c r="X23" s="34"/>
      <c r="Y23" s="77"/>
      <c r="Z23" s="77"/>
      <c r="AA23" s="77"/>
      <c r="AB23" s="77">
        <v>30</v>
      </c>
      <c r="AC23" s="77" t="s">
        <v>74</v>
      </c>
      <c r="AD23" s="77">
        <v>2</v>
      </c>
      <c r="AE23" s="34"/>
      <c r="AF23" s="34"/>
      <c r="AG23" s="34"/>
      <c r="AH23" s="34"/>
      <c r="AI23" s="34"/>
      <c r="AJ23" s="34"/>
      <c r="AK23" s="78"/>
      <c r="AL23" s="78"/>
      <c r="AM23" s="78"/>
      <c r="AN23" s="78"/>
      <c r="AO23" s="77"/>
      <c r="AP23" s="77"/>
    </row>
    <row r="24" spans="1:42" ht="20.100000000000001" customHeight="1" x14ac:dyDescent="0.2">
      <c r="A24" s="34" t="s">
        <v>23</v>
      </c>
      <c r="B24" s="22" t="s">
        <v>498</v>
      </c>
      <c r="C24" s="75" t="s">
        <v>285</v>
      </c>
      <c r="D24" s="24">
        <f t="shared" si="0"/>
        <v>30</v>
      </c>
      <c r="E24" s="13">
        <f t="shared" si="1"/>
        <v>2</v>
      </c>
      <c r="F24" s="34" t="s">
        <v>286</v>
      </c>
      <c r="G24" s="34"/>
      <c r="H24" s="34"/>
      <c r="I24" s="34"/>
      <c r="J24" s="34"/>
      <c r="K24" s="34"/>
      <c r="L24" s="34"/>
      <c r="M24" s="77"/>
      <c r="N24" s="77"/>
      <c r="O24" s="77"/>
      <c r="P24" s="77"/>
      <c r="Q24" s="77"/>
      <c r="R24" s="77"/>
      <c r="S24" s="34"/>
      <c r="T24" s="34"/>
      <c r="U24" s="34"/>
      <c r="V24" s="34"/>
      <c r="W24" s="34"/>
      <c r="X24" s="34"/>
      <c r="Y24" s="77"/>
      <c r="Z24" s="77"/>
      <c r="AA24" s="77"/>
      <c r="AB24" s="77"/>
      <c r="AC24" s="77"/>
      <c r="AD24" s="77"/>
      <c r="AE24" s="34">
        <v>15</v>
      </c>
      <c r="AF24" s="34">
        <v>15</v>
      </c>
      <c r="AG24" s="34"/>
      <c r="AH24" s="34"/>
      <c r="AI24" s="34" t="s">
        <v>286</v>
      </c>
      <c r="AJ24" s="34">
        <v>2</v>
      </c>
      <c r="AK24" s="78"/>
      <c r="AL24" s="78"/>
      <c r="AM24" s="78"/>
      <c r="AN24" s="78"/>
      <c r="AO24" s="77"/>
      <c r="AP24" s="77"/>
    </row>
    <row r="25" spans="1:42" ht="26.1" customHeight="1" x14ac:dyDescent="0.2">
      <c r="A25" s="34" t="s">
        <v>24</v>
      </c>
      <c r="B25" s="27" t="s">
        <v>499</v>
      </c>
      <c r="C25" s="75" t="s">
        <v>291</v>
      </c>
      <c r="D25" s="24">
        <f t="shared" si="0"/>
        <v>45</v>
      </c>
      <c r="E25" s="13">
        <f t="shared" si="1"/>
        <v>3</v>
      </c>
      <c r="F25" s="35" t="s">
        <v>286</v>
      </c>
      <c r="G25" s="35"/>
      <c r="H25" s="35"/>
      <c r="I25" s="35"/>
      <c r="J25" s="35"/>
      <c r="K25" s="35"/>
      <c r="L25" s="35"/>
      <c r="M25" s="165"/>
      <c r="N25" s="165"/>
      <c r="O25" s="165"/>
      <c r="P25" s="165"/>
      <c r="Q25" s="165"/>
      <c r="R25" s="165"/>
      <c r="S25" s="35"/>
      <c r="T25" s="35"/>
      <c r="U25" s="35"/>
      <c r="V25" s="35"/>
      <c r="W25" s="35"/>
      <c r="X25" s="35"/>
      <c r="Y25" s="165"/>
      <c r="Z25" s="165"/>
      <c r="AA25" s="165"/>
      <c r="AB25" s="165"/>
      <c r="AC25" s="165"/>
      <c r="AD25" s="165"/>
      <c r="AE25" s="35">
        <v>15</v>
      </c>
      <c r="AF25" s="35">
        <v>30</v>
      </c>
      <c r="AG25" s="35"/>
      <c r="AH25" s="35"/>
      <c r="AI25" s="35" t="s">
        <v>286</v>
      </c>
      <c r="AJ25" s="35">
        <v>3</v>
      </c>
      <c r="AK25" s="80"/>
      <c r="AL25" s="80"/>
      <c r="AM25" s="80"/>
      <c r="AN25" s="80"/>
      <c r="AO25" s="165"/>
      <c r="AP25" s="165"/>
    </row>
    <row r="26" spans="1:42" ht="26.1" customHeight="1" x14ac:dyDescent="0.2">
      <c r="A26" s="34" t="s">
        <v>25</v>
      </c>
      <c r="B26" s="22" t="s">
        <v>500</v>
      </c>
      <c r="C26" s="75" t="s">
        <v>300</v>
      </c>
      <c r="D26" s="24">
        <f t="shared" si="0"/>
        <v>45</v>
      </c>
      <c r="E26" s="13">
        <f t="shared" si="1"/>
        <v>5</v>
      </c>
      <c r="F26" s="34" t="s">
        <v>282</v>
      </c>
      <c r="G26" s="34"/>
      <c r="H26" s="34"/>
      <c r="I26" s="34"/>
      <c r="J26" s="34"/>
      <c r="K26" s="34"/>
      <c r="L26" s="34"/>
      <c r="M26" s="77"/>
      <c r="N26" s="77"/>
      <c r="O26" s="77"/>
      <c r="P26" s="77"/>
      <c r="Q26" s="77"/>
      <c r="R26" s="77"/>
      <c r="S26" s="34"/>
      <c r="T26" s="34"/>
      <c r="U26" s="34"/>
      <c r="V26" s="34"/>
      <c r="W26" s="34"/>
      <c r="X26" s="34"/>
      <c r="Y26" s="77"/>
      <c r="Z26" s="77"/>
      <c r="AA26" s="77"/>
      <c r="AB26" s="77"/>
      <c r="AC26" s="77"/>
      <c r="AD26" s="77"/>
      <c r="AE26" s="34">
        <v>15</v>
      </c>
      <c r="AF26" s="34"/>
      <c r="AG26" s="34">
        <v>30</v>
      </c>
      <c r="AH26" s="161"/>
      <c r="AI26" s="34" t="s">
        <v>282</v>
      </c>
      <c r="AJ26" s="34">
        <v>5</v>
      </c>
      <c r="AK26" s="78"/>
      <c r="AL26" s="78"/>
      <c r="AM26" s="78"/>
      <c r="AN26" s="78"/>
      <c r="AO26" s="77"/>
      <c r="AP26" s="77"/>
    </row>
    <row r="27" spans="1:42" ht="20.100000000000001" customHeight="1" x14ac:dyDescent="0.2">
      <c r="A27" s="34" t="s">
        <v>26</v>
      </c>
      <c r="B27" s="22" t="s">
        <v>501</v>
      </c>
      <c r="C27" s="75" t="s">
        <v>302</v>
      </c>
      <c r="D27" s="24">
        <f t="shared" si="0"/>
        <v>45</v>
      </c>
      <c r="E27" s="13">
        <f t="shared" si="1"/>
        <v>3</v>
      </c>
      <c r="F27" s="34" t="s">
        <v>286</v>
      </c>
      <c r="G27" s="34"/>
      <c r="H27" s="34"/>
      <c r="I27" s="34"/>
      <c r="J27" s="34"/>
      <c r="K27" s="34"/>
      <c r="L27" s="34"/>
      <c r="M27" s="77"/>
      <c r="N27" s="77"/>
      <c r="O27" s="77"/>
      <c r="P27" s="77"/>
      <c r="Q27" s="77"/>
      <c r="R27" s="77"/>
      <c r="S27" s="34"/>
      <c r="T27" s="34"/>
      <c r="U27" s="34"/>
      <c r="V27" s="34"/>
      <c r="W27" s="34"/>
      <c r="X27" s="34"/>
      <c r="Y27" s="77"/>
      <c r="Z27" s="77"/>
      <c r="AA27" s="77"/>
      <c r="AB27" s="77"/>
      <c r="AC27" s="77"/>
      <c r="AD27" s="77"/>
      <c r="AE27" s="34">
        <v>15</v>
      </c>
      <c r="AF27" s="34">
        <v>30</v>
      </c>
      <c r="AG27" s="34"/>
      <c r="AH27" s="34"/>
      <c r="AI27" s="34" t="s">
        <v>286</v>
      </c>
      <c r="AJ27" s="34">
        <v>3</v>
      </c>
      <c r="AK27" s="78"/>
      <c r="AL27" s="78"/>
      <c r="AM27" s="78"/>
      <c r="AN27" s="78"/>
      <c r="AO27" s="78"/>
      <c r="AP27" s="78"/>
    </row>
    <row r="28" spans="1:42" ht="20.100000000000001" customHeight="1" x14ac:dyDescent="0.2">
      <c r="A28" s="34" t="s">
        <v>27</v>
      </c>
      <c r="B28" s="22" t="s">
        <v>502</v>
      </c>
      <c r="C28" s="75" t="s">
        <v>287</v>
      </c>
      <c r="D28" s="24">
        <f t="shared" si="0"/>
        <v>15</v>
      </c>
      <c r="E28" s="13">
        <f t="shared" si="1"/>
        <v>1</v>
      </c>
      <c r="F28" s="34" t="s">
        <v>64</v>
      </c>
      <c r="G28" s="34"/>
      <c r="H28" s="34"/>
      <c r="I28" s="34"/>
      <c r="J28" s="34"/>
      <c r="K28" s="34"/>
      <c r="L28" s="34"/>
      <c r="M28" s="77"/>
      <c r="N28" s="77"/>
      <c r="O28" s="77"/>
      <c r="P28" s="77"/>
      <c r="Q28" s="77"/>
      <c r="R28" s="77"/>
      <c r="S28" s="34"/>
      <c r="T28" s="34"/>
      <c r="U28" s="34"/>
      <c r="V28" s="34"/>
      <c r="W28" s="34"/>
      <c r="X28" s="34"/>
      <c r="Y28" s="77"/>
      <c r="Z28" s="77"/>
      <c r="AA28" s="77"/>
      <c r="AB28" s="77"/>
      <c r="AC28" s="77"/>
      <c r="AD28" s="77"/>
      <c r="AE28" s="34"/>
      <c r="AF28" s="34"/>
      <c r="AG28" s="34"/>
      <c r="AH28" s="34"/>
      <c r="AI28" s="34"/>
      <c r="AJ28" s="34"/>
      <c r="AK28" s="78">
        <v>15</v>
      </c>
      <c r="AL28" s="78"/>
      <c r="AM28" s="78"/>
      <c r="AN28" s="78"/>
      <c r="AO28" s="78" t="s">
        <v>64</v>
      </c>
      <c r="AP28" s="78">
        <v>1</v>
      </c>
    </row>
    <row r="29" spans="1:42" ht="20.100000000000001" customHeight="1" x14ac:dyDescent="0.2">
      <c r="A29" s="34" t="s">
        <v>28</v>
      </c>
      <c r="B29" s="22" t="s">
        <v>503</v>
      </c>
      <c r="C29" s="75" t="s">
        <v>288</v>
      </c>
      <c r="D29" s="24">
        <f t="shared" si="0"/>
        <v>30</v>
      </c>
      <c r="E29" s="13">
        <f t="shared" si="1"/>
        <v>1</v>
      </c>
      <c r="F29" s="34" t="s">
        <v>64</v>
      </c>
      <c r="G29" s="34"/>
      <c r="H29" s="34"/>
      <c r="I29" s="34"/>
      <c r="J29" s="34"/>
      <c r="K29" s="34"/>
      <c r="L29" s="34"/>
      <c r="M29" s="77"/>
      <c r="N29" s="77"/>
      <c r="O29" s="77"/>
      <c r="P29" s="77"/>
      <c r="Q29" s="77"/>
      <c r="R29" s="77"/>
      <c r="S29" s="34"/>
      <c r="T29" s="34"/>
      <c r="U29" s="34"/>
      <c r="V29" s="34"/>
      <c r="W29" s="34"/>
      <c r="X29" s="34"/>
      <c r="Y29" s="77"/>
      <c r="Z29" s="77"/>
      <c r="AA29" s="77"/>
      <c r="AB29" s="77"/>
      <c r="AC29" s="77"/>
      <c r="AD29" s="77"/>
      <c r="AE29" s="34"/>
      <c r="AF29" s="34"/>
      <c r="AG29" s="34"/>
      <c r="AH29" s="34"/>
      <c r="AI29" s="34"/>
      <c r="AJ29" s="34"/>
      <c r="AK29" s="78">
        <v>30</v>
      </c>
      <c r="AL29" s="78"/>
      <c r="AM29" s="78"/>
      <c r="AN29" s="78"/>
      <c r="AO29" s="78" t="s">
        <v>64</v>
      </c>
      <c r="AP29" s="78">
        <v>1</v>
      </c>
    </row>
    <row r="30" spans="1:42" ht="20.100000000000001" customHeight="1" x14ac:dyDescent="0.2">
      <c r="A30" s="34" t="s">
        <v>29</v>
      </c>
      <c r="B30" s="22" t="s">
        <v>504</v>
      </c>
      <c r="C30" s="75" t="s">
        <v>292</v>
      </c>
      <c r="D30" s="24">
        <f t="shared" si="0"/>
        <v>15</v>
      </c>
      <c r="E30" s="13">
        <f t="shared" si="1"/>
        <v>1</v>
      </c>
      <c r="F30" s="34" t="s">
        <v>64</v>
      </c>
      <c r="G30" s="34"/>
      <c r="H30" s="34"/>
      <c r="I30" s="34"/>
      <c r="J30" s="34"/>
      <c r="K30" s="34"/>
      <c r="L30" s="34"/>
      <c r="M30" s="77"/>
      <c r="N30" s="77"/>
      <c r="O30" s="77"/>
      <c r="P30" s="77"/>
      <c r="Q30" s="77"/>
      <c r="R30" s="77"/>
      <c r="S30" s="34"/>
      <c r="T30" s="34"/>
      <c r="U30" s="34"/>
      <c r="V30" s="34"/>
      <c r="W30" s="34"/>
      <c r="X30" s="34"/>
      <c r="Y30" s="77"/>
      <c r="Z30" s="77"/>
      <c r="AA30" s="77"/>
      <c r="AB30" s="77"/>
      <c r="AC30" s="77"/>
      <c r="AD30" s="77"/>
      <c r="AE30" s="34"/>
      <c r="AF30" s="34"/>
      <c r="AG30" s="34"/>
      <c r="AH30" s="34"/>
      <c r="AI30" s="34"/>
      <c r="AJ30" s="34"/>
      <c r="AK30" s="78"/>
      <c r="AL30" s="78">
        <v>15</v>
      </c>
      <c r="AM30" s="78"/>
      <c r="AN30" s="78"/>
      <c r="AO30" s="78" t="s">
        <v>64</v>
      </c>
      <c r="AP30" s="78">
        <v>1</v>
      </c>
    </row>
    <row r="31" spans="1:42" ht="29.45" customHeight="1" x14ac:dyDescent="0.2">
      <c r="A31" s="34" t="s">
        <v>30</v>
      </c>
      <c r="B31" s="22" t="s">
        <v>505</v>
      </c>
      <c r="C31" s="76" t="s">
        <v>301</v>
      </c>
      <c r="D31" s="24">
        <f t="shared" si="0"/>
        <v>45</v>
      </c>
      <c r="E31" s="13">
        <f t="shared" si="1"/>
        <v>5</v>
      </c>
      <c r="F31" s="34" t="s">
        <v>282</v>
      </c>
      <c r="G31" s="34"/>
      <c r="H31" s="34"/>
      <c r="I31" s="34"/>
      <c r="J31" s="34"/>
      <c r="K31" s="34"/>
      <c r="L31" s="34"/>
      <c r="M31" s="77"/>
      <c r="N31" s="77"/>
      <c r="O31" s="77"/>
      <c r="P31" s="77"/>
      <c r="Q31" s="77"/>
      <c r="R31" s="77"/>
      <c r="S31" s="34"/>
      <c r="T31" s="34"/>
      <c r="U31" s="34"/>
      <c r="V31" s="34"/>
      <c r="W31" s="34"/>
      <c r="X31" s="34"/>
      <c r="Y31" s="77"/>
      <c r="Z31" s="77"/>
      <c r="AA31" s="77"/>
      <c r="AB31" s="77"/>
      <c r="AC31" s="77"/>
      <c r="AD31" s="77"/>
      <c r="AE31" s="34"/>
      <c r="AF31" s="34"/>
      <c r="AG31" s="34"/>
      <c r="AH31" s="34"/>
      <c r="AI31" s="34"/>
      <c r="AJ31" s="34"/>
      <c r="AK31" s="78">
        <v>15</v>
      </c>
      <c r="AL31" s="78"/>
      <c r="AM31" s="78">
        <v>30</v>
      </c>
      <c r="AN31" s="78"/>
      <c r="AO31" s="78" t="s">
        <v>282</v>
      </c>
      <c r="AP31" s="78">
        <v>5</v>
      </c>
    </row>
    <row r="32" spans="1:42" ht="20.100000000000001" customHeight="1" x14ac:dyDescent="0.2">
      <c r="A32" s="34" t="s">
        <v>31</v>
      </c>
      <c r="B32" s="22" t="s">
        <v>506</v>
      </c>
      <c r="C32" s="75" t="s">
        <v>306</v>
      </c>
      <c r="D32" s="24">
        <f t="shared" si="0"/>
        <v>30</v>
      </c>
      <c r="E32" s="13">
        <f t="shared" si="1"/>
        <v>2</v>
      </c>
      <c r="F32" s="34" t="s">
        <v>64</v>
      </c>
      <c r="G32" s="34"/>
      <c r="H32" s="34"/>
      <c r="I32" s="34"/>
      <c r="J32" s="34"/>
      <c r="K32" s="34"/>
      <c r="L32" s="34"/>
      <c r="M32" s="77"/>
      <c r="N32" s="77"/>
      <c r="O32" s="77"/>
      <c r="P32" s="77"/>
      <c r="Q32" s="77"/>
      <c r="R32" s="77"/>
      <c r="S32" s="34"/>
      <c r="T32" s="34"/>
      <c r="U32" s="34"/>
      <c r="V32" s="34"/>
      <c r="W32" s="34"/>
      <c r="X32" s="34"/>
      <c r="Y32" s="77"/>
      <c r="Z32" s="77"/>
      <c r="AA32" s="77"/>
      <c r="AB32" s="77"/>
      <c r="AC32" s="77"/>
      <c r="AD32" s="77"/>
      <c r="AE32" s="34"/>
      <c r="AF32" s="34"/>
      <c r="AG32" s="34"/>
      <c r="AH32" s="34"/>
      <c r="AI32" s="34"/>
      <c r="AJ32" s="34"/>
      <c r="AK32" s="78"/>
      <c r="AL32" s="78">
        <v>30</v>
      </c>
      <c r="AM32" s="78"/>
      <c r="AN32" s="78"/>
      <c r="AO32" s="78" t="s">
        <v>64</v>
      </c>
      <c r="AP32" s="78">
        <v>2</v>
      </c>
    </row>
    <row r="33" spans="1:42" ht="20.100000000000001" customHeight="1" x14ac:dyDescent="0.2">
      <c r="A33" s="474" t="s">
        <v>482</v>
      </c>
      <c r="B33" s="474"/>
      <c r="C33" s="474"/>
      <c r="D33" s="171">
        <f>SUM(D7:D32)</f>
        <v>855</v>
      </c>
      <c r="E33" s="171">
        <f>SUM(E7:E32)</f>
        <v>64</v>
      </c>
      <c r="F33" s="82" t="s">
        <v>127</v>
      </c>
      <c r="G33" s="82">
        <f>SUM(G7:G32)</f>
        <v>30</v>
      </c>
      <c r="H33" s="82">
        <f>SUM(H7:H32)</f>
        <v>45</v>
      </c>
      <c r="I33" s="82">
        <f>SUM(I7:I32)</f>
        <v>0</v>
      </c>
      <c r="J33" s="82">
        <f>SUM(J7:J32)</f>
        <v>0</v>
      </c>
      <c r="K33" s="82" t="s">
        <v>127</v>
      </c>
      <c r="L33" s="82">
        <f>SUM(L7:L32)</f>
        <v>6</v>
      </c>
      <c r="M33" s="167">
        <f>SUM(M7:M32)</f>
        <v>60</v>
      </c>
      <c r="N33" s="167">
        <f>SUM(N7:N32)</f>
        <v>105</v>
      </c>
      <c r="O33" s="167">
        <f>SUM(O7:O32)</f>
        <v>0</v>
      </c>
      <c r="P33" s="167">
        <f>SUM(P7:P32)</f>
        <v>0</v>
      </c>
      <c r="Q33" s="167" t="s">
        <v>127</v>
      </c>
      <c r="R33" s="167">
        <f>SUM(R7:R32)</f>
        <v>12</v>
      </c>
      <c r="S33" s="82">
        <f>SUM(S7:S32)</f>
        <v>45</v>
      </c>
      <c r="T33" s="82">
        <f>SUM(T7:T32)</f>
        <v>60</v>
      </c>
      <c r="U33" s="82">
        <f>SUM(U7:U32)</f>
        <v>0</v>
      </c>
      <c r="V33" s="82">
        <f>SUM(V7:V32)</f>
        <v>0</v>
      </c>
      <c r="W33" s="82" t="s">
        <v>127</v>
      </c>
      <c r="X33" s="82">
        <f>SUM(X7:X32)</f>
        <v>8</v>
      </c>
      <c r="Y33" s="167">
        <f>SUM(Y7:Y32)</f>
        <v>30</v>
      </c>
      <c r="Z33" s="167">
        <f>SUM(Z7:Z32)</f>
        <v>0</v>
      </c>
      <c r="AA33" s="167">
        <f>SUM(AA7:AA32)</f>
        <v>90</v>
      </c>
      <c r="AB33" s="167">
        <f>SUM(AB7:AB32)</f>
        <v>90</v>
      </c>
      <c r="AC33" s="167" t="s">
        <v>127</v>
      </c>
      <c r="AD33" s="167">
        <f>SUM(AD7:AD32)</f>
        <v>15</v>
      </c>
      <c r="AE33" s="82">
        <f>SUM(AE7:AE32)</f>
        <v>60</v>
      </c>
      <c r="AF33" s="82">
        <f>SUM(AF7:AF32)</f>
        <v>75</v>
      </c>
      <c r="AG33" s="82">
        <f>SUM(AG7:AG32)</f>
        <v>30</v>
      </c>
      <c r="AH33" s="82">
        <f>SUM(AH7:AH32)</f>
        <v>0</v>
      </c>
      <c r="AI33" s="82" t="s">
        <v>127</v>
      </c>
      <c r="AJ33" s="82">
        <f>SUM(AJ7:AJ32)</f>
        <v>13</v>
      </c>
      <c r="AK33" s="78">
        <f>SUM(AK7:AK32)</f>
        <v>60</v>
      </c>
      <c r="AL33" s="78">
        <f>SUM(AL7:AL32)</f>
        <v>45</v>
      </c>
      <c r="AM33" s="78">
        <f>SUM(AM7:AM32)</f>
        <v>30</v>
      </c>
      <c r="AN33" s="78">
        <f>SUM(AN7:AN32)</f>
        <v>0</v>
      </c>
      <c r="AO33" s="78" t="s">
        <v>127</v>
      </c>
      <c r="AP33" s="78">
        <f>SUM(AP7:AP32)</f>
        <v>10</v>
      </c>
    </row>
    <row r="34" spans="1:42" s="55" customFormat="1" ht="27.6" customHeight="1" x14ac:dyDescent="0.2">
      <c r="A34" s="458" t="s">
        <v>88</v>
      </c>
      <c r="B34" s="458"/>
      <c r="C34" s="458"/>
      <c r="D34" s="31"/>
      <c r="E34" s="31"/>
      <c r="F34" s="31"/>
      <c r="G34" s="31"/>
      <c r="H34" s="31"/>
      <c r="I34" s="31"/>
      <c r="J34" s="31"/>
      <c r="K34" s="31"/>
      <c r="L34" s="31"/>
      <c r="M34" s="163"/>
      <c r="N34" s="163"/>
      <c r="O34" s="163"/>
      <c r="P34" s="163"/>
      <c r="Q34" s="163"/>
      <c r="R34" s="163"/>
      <c r="S34" s="31"/>
      <c r="T34" s="31"/>
      <c r="U34" s="31"/>
      <c r="V34" s="31"/>
      <c r="W34" s="31"/>
      <c r="X34" s="31"/>
      <c r="Y34" s="77"/>
      <c r="Z34" s="77"/>
      <c r="AA34" s="77"/>
      <c r="AB34" s="77"/>
      <c r="AC34" s="77"/>
      <c r="AD34" s="77"/>
      <c r="AE34" s="34"/>
      <c r="AF34" s="34"/>
      <c r="AG34" s="34"/>
      <c r="AH34" s="34"/>
      <c r="AI34" s="34"/>
      <c r="AJ34" s="34"/>
      <c r="AK34" s="78"/>
      <c r="AL34" s="78"/>
      <c r="AM34" s="78"/>
      <c r="AN34" s="78"/>
      <c r="AO34" s="78"/>
      <c r="AP34" s="78"/>
    </row>
    <row r="35" spans="1:42" ht="20.100000000000001" customHeight="1" x14ac:dyDescent="0.2">
      <c r="A35" s="356" t="s">
        <v>32</v>
      </c>
      <c r="B35" s="357" t="s">
        <v>307</v>
      </c>
      <c r="C35" s="352" t="s">
        <v>336</v>
      </c>
      <c r="D35" s="13">
        <f>SUM(G35:J35, M35:P35, S35:V35,Y35:AB35,AE35:AH35,AK35:AN35)</f>
        <v>30</v>
      </c>
      <c r="E35" s="13">
        <f>L35+R35+X35+AD35+AJ35+AP35</f>
        <v>2</v>
      </c>
      <c r="F35" s="356" t="s">
        <v>64</v>
      </c>
      <c r="G35" s="356"/>
      <c r="H35" s="34"/>
      <c r="I35" s="34"/>
      <c r="J35" s="34"/>
      <c r="K35" s="34"/>
      <c r="L35" s="34"/>
      <c r="M35" s="77"/>
      <c r="N35" s="77"/>
      <c r="O35" s="77"/>
      <c r="P35" s="77"/>
      <c r="Q35" s="77"/>
      <c r="R35" s="77"/>
      <c r="S35" s="34"/>
      <c r="T35" s="34">
        <v>30</v>
      </c>
      <c r="U35" s="34"/>
      <c r="V35" s="34"/>
      <c r="W35" s="34" t="s">
        <v>64</v>
      </c>
      <c r="X35" s="34">
        <v>2</v>
      </c>
      <c r="Y35" s="77"/>
      <c r="Z35" s="77"/>
      <c r="AA35" s="77"/>
      <c r="AB35" s="77"/>
      <c r="AC35" s="77"/>
      <c r="AD35" s="77"/>
      <c r="AE35" s="34"/>
      <c r="AF35" s="34"/>
      <c r="AG35" s="34"/>
      <c r="AH35" s="34"/>
      <c r="AI35" s="34"/>
      <c r="AJ35" s="34"/>
      <c r="AK35" s="78"/>
      <c r="AL35" s="78"/>
      <c r="AM35" s="78"/>
      <c r="AN35" s="78"/>
      <c r="AO35" s="78"/>
      <c r="AP35" s="78"/>
    </row>
    <row r="36" spans="1:42" ht="20.100000000000001" customHeight="1" x14ac:dyDescent="0.2">
      <c r="A36" s="356" t="s">
        <v>311</v>
      </c>
      <c r="B36" s="357" t="s">
        <v>309</v>
      </c>
      <c r="C36" s="352" t="s">
        <v>310</v>
      </c>
      <c r="D36" s="18">
        <f>SUM(G36:J36, M36:P36, S36:V36,Y36:AB36,AE36:AH36,AK36:AN36)</f>
        <v>30</v>
      </c>
      <c r="E36" s="18">
        <f>L36+R36+X36+AD36+AJ36+AP36</f>
        <v>2</v>
      </c>
      <c r="F36" s="356" t="s">
        <v>286</v>
      </c>
      <c r="G36" s="356"/>
      <c r="H36" s="34"/>
      <c r="I36" s="34"/>
      <c r="J36" s="34"/>
      <c r="K36" s="34"/>
      <c r="L36" s="34"/>
      <c r="M36" s="77"/>
      <c r="N36" s="77"/>
      <c r="O36" s="77"/>
      <c r="P36" s="77"/>
      <c r="Q36" s="77"/>
      <c r="R36" s="77"/>
      <c r="S36" s="34">
        <v>15</v>
      </c>
      <c r="T36" s="34">
        <v>15</v>
      </c>
      <c r="U36" s="34"/>
      <c r="V36" s="34"/>
      <c r="W36" s="34" t="s">
        <v>286</v>
      </c>
      <c r="X36" s="34">
        <v>2</v>
      </c>
      <c r="Y36" s="77"/>
      <c r="Z36" s="77"/>
      <c r="AA36" s="77"/>
      <c r="AB36" s="77"/>
      <c r="AC36" s="77"/>
      <c r="AD36" s="77"/>
      <c r="AE36" s="34"/>
      <c r="AF36" s="34"/>
      <c r="AG36" s="34"/>
      <c r="AH36" s="34"/>
      <c r="AI36" s="34"/>
      <c r="AJ36" s="34"/>
      <c r="AK36" s="78"/>
      <c r="AL36" s="78"/>
      <c r="AM36" s="78"/>
      <c r="AN36" s="78"/>
      <c r="AO36" s="78"/>
      <c r="AP36" s="78"/>
    </row>
    <row r="37" spans="1:42" ht="20.100000000000001" customHeight="1" x14ac:dyDescent="0.2">
      <c r="A37" s="356" t="s">
        <v>314</v>
      </c>
      <c r="B37" s="357" t="s">
        <v>312</v>
      </c>
      <c r="C37" s="352" t="s">
        <v>313</v>
      </c>
      <c r="D37" s="18">
        <f>SUM(G37:J37, M37:P37, S37:V37,Y37:AB37,AE37:AH37,AK37:AN37)</f>
        <v>60</v>
      </c>
      <c r="E37" s="18">
        <f>L37+R37+X37+AD37+AJ37+AP37</f>
        <v>4</v>
      </c>
      <c r="F37" s="356" t="s">
        <v>282</v>
      </c>
      <c r="G37" s="356"/>
      <c r="H37" s="34"/>
      <c r="I37" s="34"/>
      <c r="J37" s="34"/>
      <c r="K37" s="34"/>
      <c r="L37" s="34"/>
      <c r="M37" s="77"/>
      <c r="N37" s="77"/>
      <c r="O37" s="77"/>
      <c r="P37" s="77"/>
      <c r="Q37" s="77"/>
      <c r="R37" s="77"/>
      <c r="S37" s="34"/>
      <c r="T37" s="34"/>
      <c r="U37" s="34"/>
      <c r="V37" s="34"/>
      <c r="W37" s="34"/>
      <c r="X37" s="34"/>
      <c r="Y37" s="77">
        <v>15</v>
      </c>
      <c r="Z37" s="77"/>
      <c r="AA37" s="77">
        <v>45</v>
      </c>
      <c r="AB37" s="77"/>
      <c r="AC37" s="77" t="s">
        <v>282</v>
      </c>
      <c r="AD37" s="77">
        <v>4</v>
      </c>
      <c r="AE37" s="34"/>
      <c r="AF37" s="34"/>
      <c r="AG37" s="34"/>
      <c r="AH37" s="34"/>
      <c r="AI37" s="34"/>
      <c r="AJ37" s="34"/>
      <c r="AK37" s="78"/>
      <c r="AL37" s="78"/>
      <c r="AM37" s="78"/>
      <c r="AN37" s="78"/>
      <c r="AO37" s="78"/>
      <c r="AP37" s="78"/>
    </row>
    <row r="38" spans="1:42" ht="26.1" customHeight="1" x14ac:dyDescent="0.2">
      <c r="A38" s="356" t="s">
        <v>317</v>
      </c>
      <c r="B38" s="17" t="s">
        <v>315</v>
      </c>
      <c r="C38" s="352" t="s">
        <v>316</v>
      </c>
      <c r="D38" s="18">
        <f t="shared" ref="D38:D40" si="2">SUM(G38:J38, M38:P38, S38:V38,Y38:AB38,AE38:AH38,AK38:AN38)</f>
        <v>60</v>
      </c>
      <c r="E38" s="18">
        <f>L38+R38+X38+AD38+AJ38+AP38</f>
        <v>4</v>
      </c>
      <c r="F38" s="356" t="s">
        <v>282</v>
      </c>
      <c r="G38" s="356"/>
      <c r="H38" s="34"/>
      <c r="I38" s="34"/>
      <c r="J38" s="34"/>
      <c r="K38" s="34"/>
      <c r="L38" s="34"/>
      <c r="M38" s="77"/>
      <c r="N38" s="77"/>
      <c r="O38" s="77"/>
      <c r="P38" s="77"/>
      <c r="Q38" s="77"/>
      <c r="R38" s="77"/>
      <c r="S38" s="34"/>
      <c r="T38" s="34"/>
      <c r="U38" s="34"/>
      <c r="V38" s="34"/>
      <c r="W38" s="34"/>
      <c r="X38" s="34"/>
      <c r="Y38" s="77"/>
      <c r="Z38" s="77"/>
      <c r="AA38" s="77"/>
      <c r="AB38" s="77"/>
      <c r="AC38" s="77"/>
      <c r="AD38" s="77"/>
      <c r="AE38" s="34">
        <v>15</v>
      </c>
      <c r="AF38" s="34"/>
      <c r="AG38" s="34">
        <v>45</v>
      </c>
      <c r="AH38" s="34"/>
      <c r="AI38" s="34" t="s">
        <v>282</v>
      </c>
      <c r="AJ38" s="34">
        <v>4</v>
      </c>
      <c r="AK38" s="78"/>
      <c r="AL38" s="78"/>
      <c r="AM38" s="78"/>
      <c r="AN38" s="78"/>
      <c r="AO38" s="78"/>
      <c r="AP38" s="78"/>
    </row>
    <row r="39" spans="1:42" ht="26.1" customHeight="1" x14ac:dyDescent="0.2">
      <c r="A39" s="356" t="s">
        <v>512</v>
      </c>
      <c r="B39" s="17" t="s">
        <v>603</v>
      </c>
      <c r="C39" s="352" t="s">
        <v>604</v>
      </c>
      <c r="D39" s="18">
        <f t="shared" si="2"/>
        <v>30</v>
      </c>
      <c r="E39" s="18">
        <f t="shared" ref="E39:E40" si="3">L39+R39+X39+AD39+AJ39+AP39</f>
        <v>1</v>
      </c>
      <c r="F39" s="356" t="s">
        <v>64</v>
      </c>
      <c r="G39" s="356"/>
      <c r="H39" s="34"/>
      <c r="I39" s="34"/>
      <c r="J39" s="34"/>
      <c r="K39" s="34"/>
      <c r="L39" s="34"/>
      <c r="M39" s="77"/>
      <c r="N39" s="77"/>
      <c r="O39" s="77"/>
      <c r="P39" s="77"/>
      <c r="Q39" s="77"/>
      <c r="R39" s="77"/>
      <c r="S39" s="34"/>
      <c r="T39" s="34"/>
      <c r="U39" s="34"/>
      <c r="V39" s="34"/>
      <c r="W39" s="34"/>
      <c r="X39" s="34"/>
      <c r="Y39" s="77"/>
      <c r="Z39" s="77"/>
      <c r="AA39" s="77"/>
      <c r="AB39" s="77"/>
      <c r="AC39" s="77"/>
      <c r="AD39" s="77"/>
      <c r="AE39" s="34"/>
      <c r="AF39" s="34"/>
      <c r="AG39" s="34"/>
      <c r="AH39" s="34"/>
      <c r="AI39" s="34"/>
      <c r="AJ39" s="34"/>
      <c r="AK39" s="78">
        <v>30</v>
      </c>
      <c r="AL39" s="78"/>
      <c r="AM39" s="78"/>
      <c r="AN39" s="78"/>
      <c r="AO39" s="78"/>
      <c r="AP39" s="78">
        <v>1</v>
      </c>
    </row>
    <row r="40" spans="1:42" ht="26.1" customHeight="1" x14ac:dyDescent="0.2">
      <c r="A40" s="356" t="s">
        <v>513</v>
      </c>
      <c r="B40" s="17" t="s">
        <v>606</v>
      </c>
      <c r="C40" s="352" t="s">
        <v>607</v>
      </c>
      <c r="D40" s="18">
        <f t="shared" si="2"/>
        <v>30</v>
      </c>
      <c r="E40" s="18">
        <f t="shared" si="3"/>
        <v>1</v>
      </c>
      <c r="F40" s="356" t="s">
        <v>64</v>
      </c>
      <c r="G40" s="356"/>
      <c r="H40" s="34"/>
      <c r="I40" s="34"/>
      <c r="J40" s="34"/>
      <c r="K40" s="34"/>
      <c r="L40" s="34"/>
      <c r="M40" s="77"/>
      <c r="N40" s="77"/>
      <c r="O40" s="77"/>
      <c r="P40" s="77"/>
      <c r="Q40" s="77"/>
      <c r="R40" s="77"/>
      <c r="S40" s="34"/>
      <c r="T40" s="34"/>
      <c r="U40" s="34"/>
      <c r="V40" s="34"/>
      <c r="W40" s="34"/>
      <c r="X40" s="34"/>
      <c r="Y40" s="77"/>
      <c r="Z40" s="77"/>
      <c r="AA40" s="77"/>
      <c r="AB40" s="77"/>
      <c r="AC40" s="77"/>
      <c r="AD40" s="77"/>
      <c r="AE40" s="34"/>
      <c r="AF40" s="34"/>
      <c r="AG40" s="34"/>
      <c r="AH40" s="34"/>
      <c r="AI40" s="34"/>
      <c r="AJ40" s="34"/>
      <c r="AK40" s="78">
        <v>30</v>
      </c>
      <c r="AL40" s="78"/>
      <c r="AM40" s="78"/>
      <c r="AN40" s="78"/>
      <c r="AO40" s="78"/>
      <c r="AP40" s="78">
        <v>1</v>
      </c>
    </row>
    <row r="41" spans="1:42" ht="20.100000000000001" customHeight="1" x14ac:dyDescent="0.2">
      <c r="A41" s="356" t="s">
        <v>514</v>
      </c>
      <c r="B41" s="357" t="s">
        <v>318</v>
      </c>
      <c r="C41" s="352" t="s">
        <v>319</v>
      </c>
      <c r="D41" s="18">
        <v>60</v>
      </c>
      <c r="E41" s="18">
        <v>3</v>
      </c>
      <c r="F41" s="356" t="s">
        <v>64</v>
      </c>
      <c r="G41" s="356"/>
      <c r="H41" s="34"/>
      <c r="I41" s="34"/>
      <c r="J41" s="34"/>
      <c r="K41" s="34"/>
      <c r="L41" s="34"/>
      <c r="M41" s="77"/>
      <c r="N41" s="77"/>
      <c r="O41" s="77"/>
      <c r="P41" s="77"/>
      <c r="Q41" s="77"/>
      <c r="R41" s="77"/>
      <c r="S41" s="34"/>
      <c r="T41" s="34"/>
      <c r="U41" s="34"/>
      <c r="V41" s="34"/>
      <c r="W41" s="34"/>
      <c r="X41" s="34"/>
      <c r="Y41" s="77"/>
      <c r="Z41" s="77"/>
      <c r="AA41" s="77"/>
      <c r="AB41" s="77"/>
      <c r="AC41" s="77"/>
      <c r="AD41" s="77"/>
      <c r="AE41" s="34"/>
      <c r="AF41" s="34"/>
      <c r="AG41" s="34"/>
      <c r="AH41" s="34"/>
      <c r="AI41" s="34"/>
      <c r="AJ41" s="34"/>
      <c r="AK41" s="78"/>
      <c r="AL41" s="78"/>
      <c r="AM41" s="78"/>
      <c r="AN41" s="78">
        <v>60</v>
      </c>
      <c r="AO41" s="78" t="s">
        <v>64</v>
      </c>
      <c r="AP41" s="78">
        <v>3</v>
      </c>
    </row>
    <row r="42" spans="1:42" ht="26.1" customHeight="1" x14ac:dyDescent="0.2">
      <c r="A42" s="454" t="s">
        <v>477</v>
      </c>
      <c r="B42" s="454"/>
      <c r="C42" s="454"/>
      <c r="D42" s="358">
        <f>SUM(D35:D40)</f>
        <v>240</v>
      </c>
      <c r="E42" s="358">
        <f>SUM(E35:E41)</f>
        <v>17</v>
      </c>
      <c r="F42" s="358" t="s">
        <v>476</v>
      </c>
      <c r="G42" s="358">
        <f>SUM(G35:G41)</f>
        <v>0</v>
      </c>
      <c r="H42" s="172">
        <f>SUM(H35:H41)</f>
        <v>0</v>
      </c>
      <c r="I42" s="172">
        <f>SUM(I35:I41)</f>
        <v>0</v>
      </c>
      <c r="J42" s="172">
        <f>SUM(J35:J41)</f>
        <v>0</v>
      </c>
      <c r="K42" s="172" t="s">
        <v>127</v>
      </c>
      <c r="L42" s="172">
        <f>SUM(L35:L41)</f>
        <v>0</v>
      </c>
      <c r="M42" s="166">
        <f>SUM(M35:M41)</f>
        <v>0</v>
      </c>
      <c r="N42" s="166">
        <f>SUM(N35:N41)</f>
        <v>0</v>
      </c>
      <c r="O42" s="166">
        <f>SUM(O35:O41)</f>
        <v>0</v>
      </c>
      <c r="P42" s="166">
        <f>SUM(P35:P41)</f>
        <v>0</v>
      </c>
      <c r="Q42" s="166" t="s">
        <v>127</v>
      </c>
      <c r="R42" s="166">
        <f>SUM(R35:R41)</f>
        <v>0</v>
      </c>
      <c r="S42" s="172">
        <f>SUM(S35:S41)</f>
        <v>15</v>
      </c>
      <c r="T42" s="172">
        <f>SUM(T35:T41)</f>
        <v>45</v>
      </c>
      <c r="U42" s="172">
        <f>SUM(U35:U41)</f>
        <v>0</v>
      </c>
      <c r="V42" s="172">
        <f>SUM(V35:V41)</f>
        <v>0</v>
      </c>
      <c r="W42" s="172" t="s">
        <v>127</v>
      </c>
      <c r="X42" s="172">
        <f>SUM(X35:X41)</f>
        <v>4</v>
      </c>
      <c r="Y42" s="166">
        <f>SUM(Y35:Y41)</f>
        <v>15</v>
      </c>
      <c r="Z42" s="166">
        <f>SUM(Z35:Z41)</f>
        <v>0</v>
      </c>
      <c r="AA42" s="166">
        <f>SUM(AA35:AA41)</f>
        <v>45</v>
      </c>
      <c r="AB42" s="166">
        <f>SUM(AB35:AB41)</f>
        <v>0</v>
      </c>
      <c r="AC42" s="166" t="s">
        <v>127</v>
      </c>
      <c r="AD42" s="166">
        <f>SUM(AD35:AD41)</f>
        <v>4</v>
      </c>
      <c r="AE42" s="172">
        <f>SUM(AE35:AE41)</f>
        <v>15</v>
      </c>
      <c r="AF42" s="172">
        <f>SUM(AF35:AF41)</f>
        <v>0</v>
      </c>
      <c r="AG42" s="172">
        <f>SUM(AG35:AG41)</f>
        <v>45</v>
      </c>
      <c r="AH42" s="172">
        <f>SUM(AH35:AH41)</f>
        <v>0</v>
      </c>
      <c r="AI42" s="172" t="s">
        <v>127</v>
      </c>
      <c r="AJ42" s="172">
        <f>SUM(AJ35:AJ41)</f>
        <v>4</v>
      </c>
      <c r="AK42" s="78">
        <f>SUM(AK35:AK41)</f>
        <v>60</v>
      </c>
      <c r="AL42" s="78">
        <f>SUM(AL35:AL41)</f>
        <v>0</v>
      </c>
      <c r="AM42" s="78">
        <f>SUM(AM35:AM41)</f>
        <v>0</v>
      </c>
      <c r="AN42" s="78">
        <f>SUM(AN35:AN40)</f>
        <v>0</v>
      </c>
      <c r="AO42" s="78" t="s">
        <v>127</v>
      </c>
      <c r="AP42" s="78">
        <f>SUM(AP35:AP41)</f>
        <v>5</v>
      </c>
    </row>
    <row r="43" spans="1:42" ht="18" customHeight="1" x14ac:dyDescent="0.2">
      <c r="A43" s="457" t="s">
        <v>515</v>
      </c>
      <c r="B43" s="457"/>
      <c r="C43" s="457"/>
      <c r="D43" s="447">
        <f>D33+D42</f>
        <v>1095</v>
      </c>
      <c r="E43" s="447">
        <f>E33+E42</f>
        <v>81</v>
      </c>
      <c r="F43" s="475" t="s">
        <v>476</v>
      </c>
      <c r="G43" s="173">
        <f>G33+G42</f>
        <v>30</v>
      </c>
      <c r="H43" s="173">
        <f>H33+H42</f>
        <v>45</v>
      </c>
      <c r="I43" s="173">
        <f>I33+I42</f>
        <v>0</v>
      </c>
      <c r="J43" s="173">
        <f>J33+J42</f>
        <v>0</v>
      </c>
      <c r="K43" s="173" t="s">
        <v>127</v>
      </c>
      <c r="L43" s="173">
        <f>L33+L42</f>
        <v>6</v>
      </c>
      <c r="M43" s="175">
        <f>M33+M42</f>
        <v>60</v>
      </c>
      <c r="N43" s="175">
        <f>N33+N42</f>
        <v>105</v>
      </c>
      <c r="O43" s="175">
        <f>O33+O42</f>
        <v>0</v>
      </c>
      <c r="P43" s="175">
        <f>P33+P42</f>
        <v>0</v>
      </c>
      <c r="Q43" s="175" t="s">
        <v>127</v>
      </c>
      <c r="R43" s="175">
        <f>R33+R42</f>
        <v>12</v>
      </c>
      <c r="S43" s="173">
        <f>S33+S42</f>
        <v>60</v>
      </c>
      <c r="T43" s="173">
        <f>T33+T42</f>
        <v>105</v>
      </c>
      <c r="U43" s="173">
        <f>U33+U42</f>
        <v>0</v>
      </c>
      <c r="V43" s="173">
        <f>V33+V42</f>
        <v>0</v>
      </c>
      <c r="W43" s="173" t="s">
        <v>127</v>
      </c>
      <c r="X43" s="173">
        <f>X33+X42</f>
        <v>12</v>
      </c>
      <c r="Y43" s="175">
        <f>Y33+Y42</f>
        <v>45</v>
      </c>
      <c r="Z43" s="175">
        <f>Z33+Z42</f>
        <v>0</v>
      </c>
      <c r="AA43" s="175">
        <f>AA33+AA42</f>
        <v>135</v>
      </c>
      <c r="AB43" s="175">
        <f>AB33+AB42</f>
        <v>90</v>
      </c>
      <c r="AC43" s="175" t="s">
        <v>127</v>
      </c>
      <c r="AD43" s="175">
        <f>AD33+AD42</f>
        <v>19</v>
      </c>
      <c r="AE43" s="173">
        <f>AE33+AE42</f>
        <v>75</v>
      </c>
      <c r="AF43" s="173">
        <f>AF33+AF42</f>
        <v>75</v>
      </c>
      <c r="AG43" s="173">
        <f>AG33+AG42</f>
        <v>75</v>
      </c>
      <c r="AH43" s="173">
        <f>AH33+AH42</f>
        <v>0</v>
      </c>
      <c r="AI43" s="173" t="s">
        <v>127</v>
      </c>
      <c r="AJ43" s="173">
        <f>AJ33+AJ42</f>
        <v>17</v>
      </c>
      <c r="AK43" s="175">
        <f>AK33+AK42</f>
        <v>120</v>
      </c>
      <c r="AL43" s="175">
        <f>AL33+AL42</f>
        <v>45</v>
      </c>
      <c r="AM43" s="175">
        <f>AM33+AM42</f>
        <v>30</v>
      </c>
      <c r="AN43" s="175">
        <f>AN33+AN42</f>
        <v>0</v>
      </c>
      <c r="AO43" s="175" t="s">
        <v>127</v>
      </c>
      <c r="AP43" s="175">
        <f>AP33+AP42</f>
        <v>15</v>
      </c>
    </row>
    <row r="44" spans="1:42" ht="21.95" customHeight="1" x14ac:dyDescent="0.2">
      <c r="A44" s="457"/>
      <c r="B44" s="457"/>
      <c r="C44" s="457"/>
      <c r="D44" s="447"/>
      <c r="E44" s="447"/>
      <c r="F44" s="475"/>
      <c r="G44" s="447">
        <f>SUM(G43:J43)</f>
        <v>75</v>
      </c>
      <c r="H44" s="447"/>
      <c r="I44" s="447"/>
      <c r="J44" s="447"/>
      <c r="K44" s="174"/>
      <c r="L44" s="174"/>
      <c r="M44" s="451">
        <f>SUM(M43:P43)</f>
        <v>165</v>
      </c>
      <c r="N44" s="451"/>
      <c r="O44" s="451"/>
      <c r="P44" s="451"/>
      <c r="Q44" s="176"/>
      <c r="R44" s="176"/>
      <c r="S44" s="447">
        <f>SUM(S43:V43)</f>
        <v>165</v>
      </c>
      <c r="T44" s="447"/>
      <c r="U44" s="447"/>
      <c r="V44" s="447"/>
      <c r="W44" s="174"/>
      <c r="X44" s="174"/>
      <c r="Y44" s="451">
        <f>SUM(Y43:AB43)</f>
        <v>270</v>
      </c>
      <c r="Z44" s="451"/>
      <c r="AA44" s="451"/>
      <c r="AB44" s="451"/>
      <c r="AC44" s="176"/>
      <c r="AD44" s="176"/>
      <c r="AE44" s="447">
        <f>SUM(AE43:AH43)</f>
        <v>225</v>
      </c>
      <c r="AF44" s="447"/>
      <c r="AG44" s="447"/>
      <c r="AH44" s="447"/>
      <c r="AI44" s="174"/>
      <c r="AJ44" s="174"/>
      <c r="AK44" s="473">
        <f>SUM(AK43:AN43)</f>
        <v>195</v>
      </c>
      <c r="AL44" s="451"/>
      <c r="AM44" s="451"/>
      <c r="AN44" s="451"/>
      <c r="AO44" s="176"/>
      <c r="AP44" s="176"/>
    </row>
    <row r="46" spans="1:42" x14ac:dyDescent="0.2">
      <c r="A46" s="56"/>
      <c r="B46" s="50" t="s">
        <v>266</v>
      </c>
      <c r="K46" s="50" t="s">
        <v>267</v>
      </c>
      <c r="Z46" s="50" t="s">
        <v>269</v>
      </c>
      <c r="AL46" s="56"/>
      <c r="AM46" s="56"/>
    </row>
    <row r="47" spans="1:42" x14ac:dyDescent="0.2">
      <c r="A47" s="56"/>
      <c r="K47" s="50" t="s">
        <v>268</v>
      </c>
      <c r="Z47" s="50" t="s">
        <v>268</v>
      </c>
      <c r="AL47" s="56"/>
      <c r="AM47" s="56"/>
    </row>
    <row r="48" spans="1:42" x14ac:dyDescent="0.2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 t="s">
        <v>535</v>
      </c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 t="s">
        <v>334</v>
      </c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</row>
  </sheetData>
  <mergeCells count="45">
    <mergeCell ref="E3:E5"/>
    <mergeCell ref="X4:X5"/>
    <mergeCell ref="Y4:AB4"/>
    <mergeCell ref="AC4:AC5"/>
    <mergeCell ref="AD4:AD5"/>
    <mergeCell ref="Y3:AD3"/>
    <mergeCell ref="S3:X3"/>
    <mergeCell ref="Q4:Q5"/>
    <mergeCell ref="AE3:AJ3"/>
    <mergeCell ref="AK3:AP3"/>
    <mergeCell ref="AP4:AP5"/>
    <mergeCell ref="M4:P4"/>
    <mergeCell ref="G4:J4"/>
    <mergeCell ref="K4:K5"/>
    <mergeCell ref="L4:L5"/>
    <mergeCell ref="M3:R3"/>
    <mergeCell ref="AK44:AN44"/>
    <mergeCell ref="A34:C34"/>
    <mergeCell ref="A33:C33"/>
    <mergeCell ref="E43:E44"/>
    <mergeCell ref="F43:F44"/>
    <mergeCell ref="G44:J44"/>
    <mergeCell ref="M44:P44"/>
    <mergeCell ref="S44:V44"/>
    <mergeCell ref="A42:C42"/>
    <mergeCell ref="A43:C44"/>
    <mergeCell ref="D43:D44"/>
    <mergeCell ref="Y44:AB44"/>
    <mergeCell ref="AE44:AH44"/>
    <mergeCell ref="A1:AP1"/>
    <mergeCell ref="A6:C6"/>
    <mergeCell ref="R4:R5"/>
    <mergeCell ref="F3:F5"/>
    <mergeCell ref="G3:L3"/>
    <mergeCell ref="AE4:AH4"/>
    <mergeCell ref="AI4:AI5"/>
    <mergeCell ref="AJ4:AJ5"/>
    <mergeCell ref="AK4:AN4"/>
    <mergeCell ref="W4:W5"/>
    <mergeCell ref="AO4:AO5"/>
    <mergeCell ref="S4:V4"/>
    <mergeCell ref="A3:A5"/>
    <mergeCell ref="B3:B5"/>
    <mergeCell ref="C3:C5"/>
    <mergeCell ref="D3:D5"/>
  </mergeCells>
  <phoneticPr fontId="55" type="noConversion"/>
  <conditionalFormatting sqref="E7:E32 E35:E41">
    <cfRule type="cellIs" priority="6" stopIfTrue="1" operator="notEqual">
      <formula>C9</formula>
    </cfRule>
  </conditionalFormatting>
  <conditionalFormatting sqref="E7:E32">
    <cfRule type="cellIs" priority="5" stopIfTrue="1" operator="notEqual">
      <formula>C7</formula>
    </cfRule>
  </conditionalFormatting>
  <conditionalFormatting sqref="E35:E41">
    <cfRule type="cellIs" priority="3" stopIfTrue="1" operator="notEqual">
      <formula>C35</formula>
    </cfRule>
  </conditionalFormatting>
  <conditionalFormatting sqref="E35:E41">
    <cfRule type="cellIs" priority="2" stopIfTrue="1" operator="notEqual">
      <formula>C37</formula>
    </cfRule>
  </conditionalFormatting>
  <conditionalFormatting sqref="E35:E41">
    <cfRule type="cellIs" priority="1" stopIfTrue="1" operator="notEqual">
      <formula>C35</formula>
    </cfRule>
  </conditionalFormatting>
  <printOptions horizontalCentered="1"/>
  <pageMargins left="0.39370078740157483" right="0.39370078740157483" top="0.59055118110236227" bottom="0.59055118110236227" header="0.39370078740157483" footer="0.19685039370078741"/>
  <pageSetup paperSize="9" scale="51" fitToHeight="0" orientation="landscape" r:id="rId1"/>
  <headerFooter alignWithMargins="0">
    <oddHeader>&amp;L&amp;12Kierunek: PEDAGOGIKA&amp;C&amp;"Arial,Pogrubiony"&amp;12P L A N   S T U D I Ó W    S T A C J O N A R N Y C H&amp;R&amp;"Arial,Kursywa"&amp;12Rekrutacja w roku akademickim 2018/2019</oddHeader>
  </headerFooter>
  <ignoredErrors>
    <ignoredError sqref="D7:AP36 D39:AP44 D37:Z37 AC37:AP37 D38:AF38 AI38:AP38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P47"/>
  <sheetViews>
    <sheetView topLeftCell="A7" zoomScale="85" zoomScaleNormal="85" zoomScaleSheetLayoutView="73" zoomScalePageLayoutView="70" workbookViewId="0">
      <selection activeCell="A29" sqref="A29:XFD29"/>
    </sheetView>
  </sheetViews>
  <sheetFormatPr defaultColWidth="9.140625" defaultRowHeight="11.25" x14ac:dyDescent="0.2"/>
  <cols>
    <col min="1" max="1" width="4.140625" style="50" customWidth="1"/>
    <col min="2" max="2" width="21.85546875" style="50" customWidth="1"/>
    <col min="3" max="3" width="40.5703125" style="50" customWidth="1"/>
    <col min="4" max="5" width="5.85546875" style="50" customWidth="1"/>
    <col min="6" max="6" width="7.7109375" style="50" customWidth="1"/>
    <col min="7" max="10" width="4.42578125" style="50" customWidth="1"/>
    <col min="11" max="11" width="8" style="50" customWidth="1"/>
    <col min="12" max="12" width="4.5703125" style="50" customWidth="1"/>
    <col min="13" max="16" width="4.42578125" style="50" customWidth="1"/>
    <col min="17" max="17" width="8" style="50" customWidth="1"/>
    <col min="18" max="18" width="4.5703125" style="50" customWidth="1"/>
    <col min="19" max="22" width="4.42578125" style="50" customWidth="1"/>
    <col min="23" max="23" width="8" style="50" customWidth="1"/>
    <col min="24" max="24" width="4.5703125" style="50" customWidth="1"/>
    <col min="25" max="28" width="4.42578125" style="50" customWidth="1"/>
    <col min="29" max="29" width="8" style="50" customWidth="1"/>
    <col min="30" max="30" width="4.5703125" style="50" customWidth="1"/>
    <col min="31" max="34" width="4.42578125" style="50" customWidth="1"/>
    <col min="35" max="35" width="8" style="50" customWidth="1"/>
    <col min="36" max="36" width="4.5703125" style="50" customWidth="1"/>
    <col min="37" max="40" width="4.42578125" style="50" customWidth="1"/>
    <col min="41" max="41" width="8" style="50" customWidth="1"/>
    <col min="42" max="42" width="4.5703125" style="50" customWidth="1"/>
    <col min="43" max="16384" width="9.140625" style="50"/>
  </cols>
  <sheetData>
    <row r="1" spans="1:42" ht="20.100000000000001" customHeight="1" thickBot="1" x14ac:dyDescent="0.3">
      <c r="A1" s="444" t="s">
        <v>609</v>
      </c>
      <c r="B1" s="444"/>
      <c r="C1" s="444"/>
      <c r="D1" s="444"/>
      <c r="E1" s="444"/>
      <c r="F1" s="444"/>
      <c r="G1" s="444"/>
      <c r="H1" s="444"/>
      <c r="I1" s="444"/>
      <c r="J1" s="444"/>
      <c r="K1" s="444"/>
      <c r="L1" s="444"/>
      <c r="M1" s="444"/>
      <c r="N1" s="444"/>
      <c r="O1" s="444"/>
      <c r="P1" s="444"/>
      <c r="Q1" s="444"/>
      <c r="R1" s="444"/>
      <c r="S1" s="444"/>
      <c r="T1" s="444"/>
      <c r="U1" s="444"/>
      <c r="V1" s="444"/>
      <c r="W1" s="444"/>
      <c r="X1" s="444"/>
      <c r="Y1" s="444"/>
      <c r="Z1" s="444"/>
      <c r="AA1" s="444"/>
      <c r="AB1" s="444"/>
      <c r="AC1" s="444"/>
      <c r="AD1" s="444"/>
      <c r="AE1" s="444"/>
      <c r="AF1" s="444"/>
      <c r="AG1" s="444"/>
      <c r="AH1" s="444"/>
      <c r="AI1" s="444"/>
      <c r="AJ1" s="444"/>
      <c r="AK1" s="444"/>
      <c r="AL1" s="444"/>
      <c r="AM1" s="444"/>
      <c r="AN1" s="444"/>
      <c r="AO1" s="444"/>
      <c r="AP1" s="444"/>
    </row>
    <row r="2" spans="1:42" ht="20.100000000000001" customHeight="1" thickTop="1" x14ac:dyDescent="0.2">
      <c r="B2" s="54"/>
    </row>
    <row r="3" spans="1:42" ht="20.100000000000001" customHeight="1" x14ac:dyDescent="0.2">
      <c r="A3" s="402" t="s">
        <v>0</v>
      </c>
      <c r="B3" s="404" t="s">
        <v>1</v>
      </c>
      <c r="C3" s="402" t="s">
        <v>2</v>
      </c>
      <c r="D3" s="407" t="s">
        <v>50</v>
      </c>
      <c r="E3" s="407" t="s">
        <v>3</v>
      </c>
      <c r="F3" s="402" t="s">
        <v>51</v>
      </c>
      <c r="G3" s="404" t="s">
        <v>53</v>
      </c>
      <c r="H3" s="404"/>
      <c r="I3" s="404"/>
      <c r="J3" s="404"/>
      <c r="K3" s="404"/>
      <c r="L3" s="404"/>
      <c r="M3" s="406" t="s">
        <v>54</v>
      </c>
      <c r="N3" s="406"/>
      <c r="O3" s="406"/>
      <c r="P3" s="406"/>
      <c r="Q3" s="406"/>
      <c r="R3" s="406"/>
      <c r="S3" s="404" t="s">
        <v>55</v>
      </c>
      <c r="T3" s="404"/>
      <c r="U3" s="404"/>
      <c r="V3" s="404"/>
      <c r="W3" s="404"/>
      <c r="X3" s="404"/>
      <c r="Y3" s="406" t="s">
        <v>56</v>
      </c>
      <c r="Z3" s="406"/>
      <c r="AA3" s="406"/>
      <c r="AB3" s="406"/>
      <c r="AC3" s="406"/>
      <c r="AD3" s="406"/>
      <c r="AE3" s="404" t="s">
        <v>57</v>
      </c>
      <c r="AF3" s="404"/>
      <c r="AG3" s="404"/>
      <c r="AH3" s="404"/>
      <c r="AI3" s="404"/>
      <c r="AJ3" s="404"/>
      <c r="AK3" s="406" t="s">
        <v>58</v>
      </c>
      <c r="AL3" s="406"/>
      <c r="AM3" s="406"/>
      <c r="AN3" s="406"/>
      <c r="AO3" s="406"/>
      <c r="AP3" s="406"/>
    </row>
    <row r="4" spans="1:42" ht="20.100000000000001" customHeight="1" x14ac:dyDescent="0.2">
      <c r="A4" s="402"/>
      <c r="B4" s="404"/>
      <c r="C4" s="402"/>
      <c r="D4" s="407"/>
      <c r="E4" s="407"/>
      <c r="F4" s="402"/>
      <c r="G4" s="402" t="s">
        <v>52</v>
      </c>
      <c r="H4" s="402"/>
      <c r="I4" s="402"/>
      <c r="J4" s="402"/>
      <c r="K4" s="402" t="s">
        <v>51</v>
      </c>
      <c r="L4" s="407" t="s">
        <v>3</v>
      </c>
      <c r="M4" s="400" t="s">
        <v>52</v>
      </c>
      <c r="N4" s="400"/>
      <c r="O4" s="400"/>
      <c r="P4" s="400"/>
      <c r="Q4" s="400" t="s">
        <v>51</v>
      </c>
      <c r="R4" s="412" t="s">
        <v>3</v>
      </c>
      <c r="S4" s="402" t="s">
        <v>52</v>
      </c>
      <c r="T4" s="402"/>
      <c r="U4" s="402"/>
      <c r="V4" s="402"/>
      <c r="W4" s="402" t="s">
        <v>51</v>
      </c>
      <c r="X4" s="407" t="s">
        <v>3</v>
      </c>
      <c r="Y4" s="400" t="s">
        <v>52</v>
      </c>
      <c r="Z4" s="400"/>
      <c r="AA4" s="400"/>
      <c r="AB4" s="400"/>
      <c r="AC4" s="400" t="s">
        <v>51</v>
      </c>
      <c r="AD4" s="412" t="s">
        <v>3</v>
      </c>
      <c r="AE4" s="402" t="s">
        <v>52</v>
      </c>
      <c r="AF4" s="402"/>
      <c r="AG4" s="402"/>
      <c r="AH4" s="402"/>
      <c r="AI4" s="402" t="s">
        <v>51</v>
      </c>
      <c r="AJ4" s="407" t="s">
        <v>3</v>
      </c>
      <c r="AK4" s="400" t="s">
        <v>52</v>
      </c>
      <c r="AL4" s="400"/>
      <c r="AM4" s="400"/>
      <c r="AN4" s="400"/>
      <c r="AO4" s="400" t="s">
        <v>51</v>
      </c>
      <c r="AP4" s="412" t="s">
        <v>3</v>
      </c>
    </row>
    <row r="5" spans="1:42" ht="20.100000000000001" customHeight="1" x14ac:dyDescent="0.2">
      <c r="A5" s="402"/>
      <c r="B5" s="404"/>
      <c r="C5" s="402"/>
      <c r="D5" s="407"/>
      <c r="E5" s="407" t="s">
        <v>3</v>
      </c>
      <c r="F5" s="402" t="s">
        <v>51</v>
      </c>
      <c r="G5" s="33" t="s">
        <v>4</v>
      </c>
      <c r="H5" s="25" t="s">
        <v>5</v>
      </c>
      <c r="I5" s="25" t="s">
        <v>330</v>
      </c>
      <c r="J5" s="25" t="s">
        <v>329</v>
      </c>
      <c r="K5" s="402"/>
      <c r="L5" s="407"/>
      <c r="M5" s="32" t="s">
        <v>4</v>
      </c>
      <c r="N5" s="26" t="s">
        <v>5</v>
      </c>
      <c r="O5" s="26" t="s">
        <v>330</v>
      </c>
      <c r="P5" s="26" t="s">
        <v>329</v>
      </c>
      <c r="Q5" s="400"/>
      <c r="R5" s="412"/>
      <c r="S5" s="33" t="s">
        <v>4</v>
      </c>
      <c r="T5" s="25" t="s">
        <v>5</v>
      </c>
      <c r="U5" s="25" t="s">
        <v>330</v>
      </c>
      <c r="V5" s="25" t="s">
        <v>329</v>
      </c>
      <c r="W5" s="402"/>
      <c r="X5" s="407"/>
      <c r="Y5" s="32" t="s">
        <v>4</v>
      </c>
      <c r="Z5" s="26" t="s">
        <v>5</v>
      </c>
      <c r="AA5" s="26" t="s">
        <v>330</v>
      </c>
      <c r="AB5" s="26" t="s">
        <v>329</v>
      </c>
      <c r="AC5" s="400"/>
      <c r="AD5" s="412"/>
      <c r="AE5" s="33" t="s">
        <v>4</v>
      </c>
      <c r="AF5" s="25" t="s">
        <v>5</v>
      </c>
      <c r="AG5" s="25" t="s">
        <v>330</v>
      </c>
      <c r="AH5" s="25" t="s">
        <v>329</v>
      </c>
      <c r="AI5" s="402"/>
      <c r="AJ5" s="407"/>
      <c r="AK5" s="32" t="s">
        <v>4</v>
      </c>
      <c r="AL5" s="26" t="s">
        <v>5</v>
      </c>
      <c r="AM5" s="26" t="s">
        <v>330</v>
      </c>
      <c r="AN5" s="26" t="s">
        <v>329</v>
      </c>
      <c r="AO5" s="400"/>
      <c r="AP5" s="412"/>
    </row>
    <row r="6" spans="1:42" ht="20.100000000000001" customHeight="1" x14ac:dyDescent="0.2">
      <c r="A6" s="459" t="s">
        <v>87</v>
      </c>
      <c r="B6" s="459"/>
      <c r="C6" s="459"/>
      <c r="D6" s="169"/>
      <c r="E6" s="169"/>
      <c r="F6" s="25"/>
      <c r="G6" s="25"/>
      <c r="H6" s="25"/>
      <c r="I6" s="25"/>
      <c r="J6" s="25"/>
      <c r="K6" s="25"/>
      <c r="L6" s="169"/>
      <c r="M6" s="26"/>
      <c r="N6" s="26"/>
      <c r="O6" s="26"/>
      <c r="P6" s="26"/>
      <c r="Q6" s="26"/>
      <c r="R6" s="170"/>
      <c r="S6" s="25"/>
      <c r="T6" s="25"/>
      <c r="U6" s="25"/>
      <c r="V6" s="25"/>
      <c r="W6" s="25"/>
      <c r="X6" s="169"/>
      <c r="Y6" s="26"/>
      <c r="Z6" s="26"/>
      <c r="AA6" s="26"/>
      <c r="AB6" s="26"/>
      <c r="AC6" s="26"/>
      <c r="AD6" s="170"/>
      <c r="AE6" s="25"/>
      <c r="AF6" s="25"/>
      <c r="AG6" s="25"/>
      <c r="AH6" s="25"/>
      <c r="AI6" s="25"/>
      <c r="AJ6" s="169"/>
      <c r="AK6" s="26"/>
      <c r="AL6" s="26"/>
      <c r="AM6" s="26"/>
      <c r="AN6" s="26"/>
      <c r="AO6" s="26"/>
      <c r="AP6" s="170"/>
    </row>
    <row r="7" spans="1:42" ht="20.100000000000001" customHeight="1" x14ac:dyDescent="0.2">
      <c r="A7" s="34" t="s">
        <v>6</v>
      </c>
      <c r="B7" s="22" t="s">
        <v>483</v>
      </c>
      <c r="C7" s="74" t="s">
        <v>293</v>
      </c>
      <c r="D7" s="24">
        <f>SUM(G7:J7, M7:P7, S7:V7,Y7:AB7,AE7:AH7,AK7:AN7)</f>
        <v>30</v>
      </c>
      <c r="E7" s="13">
        <f>L7+R7+X7+AD7+AJ7+AP7</f>
        <v>3</v>
      </c>
      <c r="F7" s="34" t="s">
        <v>286</v>
      </c>
      <c r="G7" s="34">
        <v>15</v>
      </c>
      <c r="H7" s="34">
        <v>15</v>
      </c>
      <c r="I7" s="34"/>
      <c r="J7" s="34"/>
      <c r="K7" s="34" t="s">
        <v>286</v>
      </c>
      <c r="L7" s="34">
        <v>3</v>
      </c>
      <c r="M7" s="77"/>
      <c r="N7" s="77"/>
      <c r="O7" s="77"/>
      <c r="P7" s="77"/>
      <c r="Q7" s="77"/>
      <c r="R7" s="77"/>
      <c r="S7" s="34"/>
      <c r="T7" s="34"/>
      <c r="U7" s="34"/>
      <c r="V7" s="34"/>
      <c r="W7" s="34"/>
      <c r="X7" s="34"/>
      <c r="Y7" s="77"/>
      <c r="Z7" s="77"/>
      <c r="AA7" s="77"/>
      <c r="AB7" s="77"/>
      <c r="AC7" s="77"/>
      <c r="AD7" s="77"/>
      <c r="AE7" s="34"/>
      <c r="AF7" s="34"/>
      <c r="AG7" s="34"/>
      <c r="AH7" s="34"/>
      <c r="AI7" s="34"/>
      <c r="AJ7" s="34"/>
      <c r="AK7" s="78"/>
      <c r="AL7" s="78"/>
      <c r="AM7" s="78"/>
      <c r="AN7" s="78"/>
      <c r="AO7" s="77"/>
      <c r="AP7" s="77"/>
    </row>
    <row r="8" spans="1:42" ht="20.100000000000001" customHeight="1" x14ac:dyDescent="0.2">
      <c r="A8" s="34" t="s">
        <v>7</v>
      </c>
      <c r="B8" s="22" t="s">
        <v>484</v>
      </c>
      <c r="C8" s="75" t="s">
        <v>294</v>
      </c>
      <c r="D8" s="24">
        <f t="shared" ref="D8:D32" si="0">SUM(G8:J8, M8:P8, S8:V8,Y8:AB8,AE8:AH8,AK8:AN8)</f>
        <v>45</v>
      </c>
      <c r="E8" s="13">
        <f t="shared" ref="E8:E32" si="1">L8+R8+X8+AD8+AJ8+AP8</f>
        <v>3</v>
      </c>
      <c r="F8" s="34" t="s">
        <v>286</v>
      </c>
      <c r="G8" s="34">
        <v>15</v>
      </c>
      <c r="H8" s="34">
        <v>30</v>
      </c>
      <c r="I8" s="34"/>
      <c r="J8" s="34"/>
      <c r="K8" s="34" t="s">
        <v>286</v>
      </c>
      <c r="L8" s="34">
        <v>3</v>
      </c>
      <c r="M8" s="77"/>
      <c r="N8" s="77"/>
      <c r="O8" s="77"/>
      <c r="P8" s="77"/>
      <c r="Q8" s="77"/>
      <c r="R8" s="77"/>
      <c r="S8" s="34"/>
      <c r="T8" s="34"/>
      <c r="U8" s="34"/>
      <c r="V8" s="34"/>
      <c r="W8" s="34"/>
      <c r="X8" s="34"/>
      <c r="Y8" s="77"/>
      <c r="Z8" s="77"/>
      <c r="AA8" s="77"/>
      <c r="AB8" s="77"/>
      <c r="AC8" s="77"/>
      <c r="AD8" s="77"/>
      <c r="AE8" s="34"/>
      <c r="AF8" s="34"/>
      <c r="AG8" s="34"/>
      <c r="AH8" s="34"/>
      <c r="AI8" s="34"/>
      <c r="AJ8" s="34"/>
      <c r="AK8" s="78"/>
      <c r="AL8" s="78"/>
      <c r="AM8" s="78"/>
      <c r="AN8" s="78"/>
      <c r="AO8" s="77"/>
      <c r="AP8" s="77"/>
    </row>
    <row r="9" spans="1:42" ht="20.100000000000001" customHeight="1" x14ac:dyDescent="0.2">
      <c r="A9" s="34" t="s">
        <v>8</v>
      </c>
      <c r="B9" s="22" t="s">
        <v>485</v>
      </c>
      <c r="C9" s="75" t="s">
        <v>281</v>
      </c>
      <c r="D9" s="24">
        <f t="shared" si="0"/>
        <v>45</v>
      </c>
      <c r="E9" s="13">
        <f t="shared" si="1"/>
        <v>4</v>
      </c>
      <c r="F9" s="34" t="s">
        <v>282</v>
      </c>
      <c r="G9" s="34"/>
      <c r="H9" s="34"/>
      <c r="I9" s="34"/>
      <c r="J9" s="34"/>
      <c r="K9" s="34"/>
      <c r="L9" s="34"/>
      <c r="M9" s="77">
        <v>15</v>
      </c>
      <c r="N9" s="77">
        <v>30</v>
      </c>
      <c r="O9" s="77"/>
      <c r="P9" s="77"/>
      <c r="Q9" s="77" t="s">
        <v>282</v>
      </c>
      <c r="R9" s="77">
        <v>4</v>
      </c>
      <c r="S9" s="34"/>
      <c r="T9" s="34"/>
      <c r="U9" s="34"/>
      <c r="V9" s="34"/>
      <c r="W9" s="34"/>
      <c r="X9" s="34"/>
      <c r="Y9" s="77"/>
      <c r="Z9" s="77"/>
      <c r="AA9" s="77"/>
      <c r="AB9" s="77"/>
      <c r="AC9" s="77"/>
      <c r="AD9" s="77"/>
      <c r="AE9" s="34"/>
      <c r="AF9" s="34"/>
      <c r="AG9" s="34"/>
      <c r="AH9" s="34"/>
      <c r="AI9" s="34"/>
      <c r="AJ9" s="34"/>
      <c r="AK9" s="78"/>
      <c r="AL9" s="78"/>
      <c r="AM9" s="78"/>
      <c r="AN9" s="78"/>
      <c r="AO9" s="77"/>
      <c r="AP9" s="77"/>
    </row>
    <row r="10" spans="1:42" ht="20.100000000000001" customHeight="1" x14ac:dyDescent="0.2">
      <c r="A10" s="34" t="s">
        <v>9</v>
      </c>
      <c r="B10" s="22" t="s">
        <v>486</v>
      </c>
      <c r="C10" s="75" t="s">
        <v>284</v>
      </c>
      <c r="D10" s="24">
        <f t="shared" si="0"/>
        <v>15</v>
      </c>
      <c r="E10" s="13">
        <f t="shared" si="1"/>
        <v>1</v>
      </c>
      <c r="F10" s="34" t="s">
        <v>64</v>
      </c>
      <c r="G10" s="34"/>
      <c r="H10" s="34"/>
      <c r="I10" s="34"/>
      <c r="J10" s="34"/>
      <c r="K10" s="34"/>
      <c r="L10" s="34"/>
      <c r="M10" s="77">
        <v>15</v>
      </c>
      <c r="N10" s="77"/>
      <c r="O10" s="77"/>
      <c r="P10" s="77"/>
      <c r="Q10" s="77" t="s">
        <v>64</v>
      </c>
      <c r="R10" s="77">
        <v>1</v>
      </c>
      <c r="S10" s="34"/>
      <c r="T10" s="34"/>
      <c r="U10" s="34"/>
      <c r="V10" s="34"/>
      <c r="W10" s="34"/>
      <c r="X10" s="34"/>
      <c r="Y10" s="77"/>
      <c r="Z10" s="77"/>
      <c r="AA10" s="77"/>
      <c r="AB10" s="77"/>
      <c r="AC10" s="77"/>
      <c r="AD10" s="77"/>
      <c r="AE10" s="34"/>
      <c r="AF10" s="34"/>
      <c r="AG10" s="34"/>
      <c r="AH10" s="34"/>
      <c r="AI10" s="34"/>
      <c r="AJ10" s="34"/>
      <c r="AK10" s="78"/>
      <c r="AL10" s="78"/>
      <c r="AM10" s="78"/>
      <c r="AN10" s="78"/>
      <c r="AO10" s="77"/>
      <c r="AP10" s="77"/>
    </row>
    <row r="11" spans="1:42" ht="20.100000000000001" customHeight="1" x14ac:dyDescent="0.2">
      <c r="A11" s="34" t="s">
        <v>10</v>
      </c>
      <c r="B11" s="22" t="s">
        <v>487</v>
      </c>
      <c r="C11" s="75" t="s">
        <v>289</v>
      </c>
      <c r="D11" s="24">
        <f t="shared" si="0"/>
        <v>15</v>
      </c>
      <c r="E11" s="13">
        <f t="shared" si="1"/>
        <v>1</v>
      </c>
      <c r="F11" s="34" t="s">
        <v>64</v>
      </c>
      <c r="G11" s="34"/>
      <c r="H11" s="34"/>
      <c r="I11" s="34"/>
      <c r="J11" s="34"/>
      <c r="K11" s="34"/>
      <c r="L11" s="34"/>
      <c r="M11" s="77">
        <v>15</v>
      </c>
      <c r="N11" s="77"/>
      <c r="O11" s="77"/>
      <c r="P11" s="77"/>
      <c r="Q11" s="77" t="s">
        <v>64</v>
      </c>
      <c r="R11" s="77">
        <v>1</v>
      </c>
      <c r="S11" s="34"/>
      <c r="T11" s="34"/>
      <c r="U11" s="34"/>
      <c r="V11" s="34"/>
      <c r="W11" s="34"/>
      <c r="X11" s="34"/>
      <c r="Y11" s="77"/>
      <c r="Z11" s="77"/>
      <c r="AA11" s="77"/>
      <c r="AB11" s="77"/>
      <c r="AC11" s="77"/>
      <c r="AD11" s="77"/>
      <c r="AE11" s="34"/>
      <c r="AF11" s="34"/>
      <c r="AG11" s="34"/>
      <c r="AH11" s="34"/>
      <c r="AI11" s="34"/>
      <c r="AJ11" s="34"/>
      <c r="AK11" s="78"/>
      <c r="AL11" s="78"/>
      <c r="AM11" s="78"/>
      <c r="AN11" s="78"/>
      <c r="AO11" s="77"/>
      <c r="AP11" s="77"/>
    </row>
    <row r="12" spans="1:42" ht="20.100000000000001" customHeight="1" x14ac:dyDescent="0.2">
      <c r="A12" s="34" t="s">
        <v>11</v>
      </c>
      <c r="B12" s="22" t="s">
        <v>488</v>
      </c>
      <c r="C12" s="75" t="s">
        <v>279</v>
      </c>
      <c r="D12" s="24">
        <f t="shared" si="0"/>
        <v>30</v>
      </c>
      <c r="E12" s="13">
        <f t="shared" si="1"/>
        <v>2</v>
      </c>
      <c r="F12" s="34" t="s">
        <v>286</v>
      </c>
      <c r="G12" s="34"/>
      <c r="H12" s="34"/>
      <c r="I12" s="34"/>
      <c r="J12" s="34"/>
      <c r="K12" s="34"/>
      <c r="L12" s="34"/>
      <c r="M12" s="77">
        <v>15</v>
      </c>
      <c r="N12" s="77">
        <v>15</v>
      </c>
      <c r="O12" s="77"/>
      <c r="P12" s="77"/>
      <c r="Q12" s="77" t="s">
        <v>286</v>
      </c>
      <c r="R12" s="77">
        <v>2</v>
      </c>
      <c r="S12" s="34"/>
      <c r="T12" s="34"/>
      <c r="U12" s="34"/>
      <c r="V12" s="34"/>
      <c r="W12" s="34"/>
      <c r="X12" s="34"/>
      <c r="Y12" s="77"/>
      <c r="Z12" s="77"/>
      <c r="AA12" s="77"/>
      <c r="AB12" s="77"/>
      <c r="AC12" s="77"/>
      <c r="AD12" s="77"/>
      <c r="AE12" s="34"/>
      <c r="AF12" s="34"/>
      <c r="AG12" s="34"/>
      <c r="AH12" s="34"/>
      <c r="AI12" s="34"/>
      <c r="AJ12" s="34"/>
      <c r="AK12" s="78"/>
      <c r="AL12" s="78"/>
      <c r="AM12" s="78"/>
      <c r="AN12" s="78"/>
      <c r="AO12" s="77"/>
      <c r="AP12" s="77"/>
    </row>
    <row r="13" spans="1:42" ht="20.100000000000001" customHeight="1" x14ac:dyDescent="0.2">
      <c r="A13" s="34" t="s">
        <v>12</v>
      </c>
      <c r="B13" s="22" t="s">
        <v>489</v>
      </c>
      <c r="C13" s="75" t="s">
        <v>295</v>
      </c>
      <c r="D13" s="24">
        <f t="shared" si="0"/>
        <v>30</v>
      </c>
      <c r="E13" s="13">
        <f t="shared" si="1"/>
        <v>2</v>
      </c>
      <c r="F13" s="34" t="s">
        <v>64</v>
      </c>
      <c r="G13" s="34"/>
      <c r="H13" s="34"/>
      <c r="I13" s="34"/>
      <c r="J13" s="34"/>
      <c r="K13" s="34"/>
      <c r="L13" s="34"/>
      <c r="M13" s="77"/>
      <c r="N13" s="77">
        <v>30</v>
      </c>
      <c r="O13" s="77"/>
      <c r="P13" s="77"/>
      <c r="Q13" s="77" t="s">
        <v>64</v>
      </c>
      <c r="R13" s="77">
        <v>2</v>
      </c>
      <c r="S13" s="34"/>
      <c r="T13" s="34"/>
      <c r="U13" s="34"/>
      <c r="V13" s="34"/>
      <c r="W13" s="34"/>
      <c r="X13" s="34"/>
      <c r="Y13" s="77"/>
      <c r="Z13" s="77"/>
      <c r="AA13" s="77"/>
      <c r="AB13" s="77"/>
      <c r="AC13" s="77"/>
      <c r="AD13" s="77"/>
      <c r="AE13" s="34"/>
      <c r="AF13" s="34"/>
      <c r="AG13" s="34"/>
      <c r="AH13" s="34"/>
      <c r="AI13" s="34"/>
      <c r="AJ13" s="34"/>
      <c r="AK13" s="78"/>
      <c r="AL13" s="78"/>
      <c r="AM13" s="78"/>
      <c r="AN13" s="78"/>
      <c r="AO13" s="77"/>
      <c r="AP13" s="77"/>
    </row>
    <row r="14" spans="1:42" s="51" customFormat="1" ht="20.100000000000001" customHeight="1" x14ac:dyDescent="0.2">
      <c r="A14" s="34" t="s">
        <v>13</v>
      </c>
      <c r="B14" s="22" t="s">
        <v>490</v>
      </c>
      <c r="C14" s="75" t="s">
        <v>305</v>
      </c>
      <c r="D14" s="24">
        <f t="shared" si="0"/>
        <v>30</v>
      </c>
      <c r="E14" s="13">
        <f t="shared" si="1"/>
        <v>2</v>
      </c>
      <c r="F14" s="34" t="s">
        <v>64</v>
      </c>
      <c r="G14" s="34"/>
      <c r="H14" s="34"/>
      <c r="I14" s="34"/>
      <c r="J14" s="34"/>
      <c r="K14" s="34"/>
      <c r="L14" s="34"/>
      <c r="M14" s="77"/>
      <c r="N14" s="77">
        <v>30</v>
      </c>
      <c r="O14" s="77"/>
      <c r="P14" s="77"/>
      <c r="Q14" s="77" t="s">
        <v>64</v>
      </c>
      <c r="R14" s="77">
        <v>2</v>
      </c>
      <c r="S14" s="34"/>
      <c r="T14" s="34"/>
      <c r="U14" s="34"/>
      <c r="V14" s="34"/>
      <c r="W14" s="34"/>
      <c r="X14" s="34"/>
      <c r="Y14" s="77"/>
      <c r="Z14" s="77"/>
      <c r="AA14" s="77"/>
      <c r="AB14" s="77"/>
      <c r="AC14" s="77"/>
      <c r="AD14" s="77"/>
      <c r="AE14" s="34"/>
      <c r="AF14" s="34"/>
      <c r="AG14" s="34"/>
      <c r="AH14" s="34"/>
      <c r="AI14" s="34"/>
      <c r="AJ14" s="34"/>
      <c r="AK14" s="78"/>
      <c r="AL14" s="78"/>
      <c r="AM14" s="78"/>
      <c r="AN14" s="78"/>
      <c r="AO14" s="77"/>
      <c r="AP14" s="77"/>
    </row>
    <row r="15" spans="1:42" ht="20.100000000000001" customHeight="1" x14ac:dyDescent="0.2">
      <c r="A15" s="34" t="s">
        <v>14</v>
      </c>
      <c r="B15" s="22" t="s">
        <v>491</v>
      </c>
      <c r="C15" s="75" t="s">
        <v>290</v>
      </c>
      <c r="D15" s="24">
        <f t="shared" si="0"/>
        <v>45</v>
      </c>
      <c r="E15" s="13">
        <f t="shared" si="1"/>
        <v>3</v>
      </c>
      <c r="F15" s="34" t="s">
        <v>286</v>
      </c>
      <c r="G15" s="34"/>
      <c r="H15" s="34"/>
      <c r="I15" s="34"/>
      <c r="J15" s="34"/>
      <c r="K15" s="34"/>
      <c r="L15" s="34"/>
      <c r="M15" s="77"/>
      <c r="N15" s="77"/>
      <c r="O15" s="77"/>
      <c r="P15" s="77"/>
      <c r="Q15" s="77"/>
      <c r="R15" s="77"/>
      <c r="S15" s="34">
        <v>15</v>
      </c>
      <c r="T15" s="34">
        <v>30</v>
      </c>
      <c r="U15" s="34"/>
      <c r="V15" s="34"/>
      <c r="W15" s="34" t="s">
        <v>286</v>
      </c>
      <c r="X15" s="34">
        <v>3</v>
      </c>
      <c r="Y15" s="77"/>
      <c r="Z15" s="77"/>
      <c r="AA15" s="77"/>
      <c r="AB15" s="77"/>
      <c r="AC15" s="77"/>
      <c r="AD15" s="77"/>
      <c r="AE15" s="34"/>
      <c r="AF15" s="34"/>
      <c r="AG15" s="34"/>
      <c r="AH15" s="34"/>
      <c r="AI15" s="34"/>
      <c r="AJ15" s="34"/>
      <c r="AK15" s="78"/>
      <c r="AL15" s="78"/>
      <c r="AM15" s="78"/>
      <c r="AN15" s="78"/>
      <c r="AO15" s="77"/>
      <c r="AP15" s="77"/>
    </row>
    <row r="16" spans="1:42" ht="20.100000000000001" customHeight="1" x14ac:dyDescent="0.2">
      <c r="A16" s="34" t="s">
        <v>15</v>
      </c>
      <c r="B16" s="22" t="s">
        <v>492</v>
      </c>
      <c r="C16" s="75" t="s">
        <v>296</v>
      </c>
      <c r="D16" s="24">
        <f t="shared" si="0"/>
        <v>45</v>
      </c>
      <c r="E16" s="13">
        <f t="shared" si="1"/>
        <v>4</v>
      </c>
      <c r="F16" s="34" t="s">
        <v>282</v>
      </c>
      <c r="G16" s="34"/>
      <c r="H16" s="34"/>
      <c r="I16" s="34"/>
      <c r="J16" s="34"/>
      <c r="K16" s="34"/>
      <c r="L16" s="34"/>
      <c r="M16" s="77"/>
      <c r="N16" s="77"/>
      <c r="O16" s="77"/>
      <c r="P16" s="77"/>
      <c r="Q16" s="77"/>
      <c r="R16" s="77"/>
      <c r="S16" s="34">
        <v>15</v>
      </c>
      <c r="T16" s="34">
        <v>30</v>
      </c>
      <c r="U16" s="34"/>
      <c r="V16" s="34"/>
      <c r="W16" s="34" t="s">
        <v>282</v>
      </c>
      <c r="X16" s="34">
        <v>4</v>
      </c>
      <c r="Y16" s="77"/>
      <c r="Z16" s="77"/>
      <c r="AA16" s="77"/>
      <c r="AB16" s="77"/>
      <c r="AC16" s="77"/>
      <c r="AD16" s="77"/>
      <c r="AE16" s="34"/>
      <c r="AF16" s="34"/>
      <c r="AG16" s="34"/>
      <c r="AH16" s="34"/>
      <c r="AI16" s="34"/>
      <c r="AJ16" s="34"/>
      <c r="AK16" s="78"/>
      <c r="AL16" s="78"/>
      <c r="AM16" s="78"/>
      <c r="AN16" s="78"/>
      <c r="AO16" s="77"/>
      <c r="AP16" s="77"/>
    </row>
    <row r="17" spans="1:42" ht="24.95" customHeight="1" x14ac:dyDescent="0.2">
      <c r="A17" s="34" t="s">
        <v>16</v>
      </c>
      <c r="B17" s="22" t="s">
        <v>493</v>
      </c>
      <c r="C17" s="75" t="s">
        <v>297</v>
      </c>
      <c r="D17" s="24">
        <f t="shared" si="0"/>
        <v>15</v>
      </c>
      <c r="E17" s="13">
        <f t="shared" si="1"/>
        <v>1</v>
      </c>
      <c r="F17" s="34" t="s">
        <v>41</v>
      </c>
      <c r="G17" s="34"/>
      <c r="H17" s="34"/>
      <c r="I17" s="34"/>
      <c r="J17" s="34"/>
      <c r="K17" s="34"/>
      <c r="L17" s="34"/>
      <c r="M17" s="77"/>
      <c r="N17" s="77"/>
      <c r="O17" s="77"/>
      <c r="P17" s="77"/>
      <c r="Q17" s="77"/>
      <c r="R17" s="77"/>
      <c r="S17" s="34">
        <v>15</v>
      </c>
      <c r="T17" s="34"/>
      <c r="U17" s="34"/>
      <c r="V17" s="34"/>
      <c r="W17" s="34" t="s">
        <v>41</v>
      </c>
      <c r="X17" s="34">
        <v>1</v>
      </c>
      <c r="Y17" s="77"/>
      <c r="Z17" s="77"/>
      <c r="AA17" s="77"/>
      <c r="AB17" s="77"/>
      <c r="AC17" s="77"/>
      <c r="AD17" s="77"/>
      <c r="AE17" s="34"/>
      <c r="AF17" s="34"/>
      <c r="AG17" s="34"/>
      <c r="AH17" s="34"/>
      <c r="AI17" s="34"/>
      <c r="AJ17" s="34"/>
      <c r="AK17" s="78"/>
      <c r="AL17" s="78"/>
      <c r="AM17" s="78"/>
      <c r="AN17" s="78"/>
      <c r="AO17" s="77"/>
      <c r="AP17" s="77"/>
    </row>
    <row r="18" spans="1:42" ht="20.100000000000001" customHeight="1" x14ac:dyDescent="0.2">
      <c r="A18" s="34" t="s">
        <v>17</v>
      </c>
      <c r="B18" s="22" t="s">
        <v>440</v>
      </c>
      <c r="C18" s="75" t="s">
        <v>283</v>
      </c>
      <c r="D18" s="24">
        <f t="shared" si="0"/>
        <v>30</v>
      </c>
      <c r="E18" s="13">
        <f t="shared" si="1"/>
        <v>2</v>
      </c>
      <c r="F18" s="34" t="s">
        <v>64</v>
      </c>
      <c r="G18" s="34"/>
      <c r="H18" s="34"/>
      <c r="I18" s="34"/>
      <c r="J18" s="34"/>
      <c r="K18" s="34"/>
      <c r="L18" s="34"/>
      <c r="M18" s="77"/>
      <c r="N18" s="77"/>
      <c r="O18" s="77"/>
      <c r="P18" s="77"/>
      <c r="Q18" s="77"/>
      <c r="R18" s="77"/>
      <c r="S18" s="34"/>
      <c r="T18" s="34"/>
      <c r="U18" s="34"/>
      <c r="V18" s="34"/>
      <c r="W18" s="34"/>
      <c r="X18" s="34"/>
      <c r="Y18" s="77"/>
      <c r="Z18" s="79"/>
      <c r="AA18" s="79"/>
      <c r="AB18" s="77">
        <v>30</v>
      </c>
      <c r="AC18" s="77" t="s">
        <v>64</v>
      </c>
      <c r="AD18" s="77">
        <v>2</v>
      </c>
      <c r="AE18" s="34"/>
      <c r="AF18" s="34"/>
      <c r="AG18" s="34"/>
      <c r="AH18" s="34"/>
      <c r="AI18" s="34"/>
      <c r="AJ18" s="34"/>
      <c r="AK18" s="78"/>
      <c r="AL18" s="78"/>
      <c r="AM18" s="78"/>
      <c r="AN18" s="78"/>
      <c r="AO18" s="77"/>
      <c r="AP18" s="77"/>
    </row>
    <row r="19" spans="1:42" ht="26.1" customHeight="1" x14ac:dyDescent="0.2">
      <c r="A19" s="34" t="s">
        <v>18</v>
      </c>
      <c r="B19" s="22" t="s">
        <v>494</v>
      </c>
      <c r="C19" s="75" t="s">
        <v>298</v>
      </c>
      <c r="D19" s="24">
        <f t="shared" si="0"/>
        <v>60</v>
      </c>
      <c r="E19" s="13">
        <f t="shared" si="1"/>
        <v>4</v>
      </c>
      <c r="F19" s="34" t="s">
        <v>282</v>
      </c>
      <c r="G19" s="34"/>
      <c r="H19" s="34"/>
      <c r="I19" s="34"/>
      <c r="J19" s="34"/>
      <c r="K19" s="34"/>
      <c r="L19" s="34"/>
      <c r="M19" s="77"/>
      <c r="N19" s="77"/>
      <c r="O19" s="77"/>
      <c r="P19" s="77"/>
      <c r="Q19" s="77"/>
      <c r="R19" s="77"/>
      <c r="S19" s="34"/>
      <c r="T19" s="34"/>
      <c r="U19" s="34"/>
      <c r="V19" s="34"/>
      <c r="W19" s="34"/>
      <c r="X19" s="34"/>
      <c r="Y19" s="77">
        <v>15</v>
      </c>
      <c r="Z19" s="77"/>
      <c r="AA19" s="77">
        <v>45</v>
      </c>
      <c r="AB19" s="160"/>
      <c r="AC19" s="77" t="s">
        <v>282</v>
      </c>
      <c r="AD19" s="77">
        <v>4</v>
      </c>
      <c r="AE19" s="34"/>
      <c r="AF19" s="34"/>
      <c r="AG19" s="34"/>
      <c r="AH19" s="34"/>
      <c r="AI19" s="34"/>
      <c r="AJ19" s="34"/>
      <c r="AK19" s="78"/>
      <c r="AL19" s="78"/>
      <c r="AM19" s="78"/>
      <c r="AN19" s="78"/>
      <c r="AO19" s="77"/>
      <c r="AP19" s="77"/>
    </row>
    <row r="20" spans="1:42" ht="28.5" customHeight="1" x14ac:dyDescent="0.2">
      <c r="A20" s="34" t="s">
        <v>19</v>
      </c>
      <c r="B20" s="22" t="s">
        <v>495</v>
      </c>
      <c r="C20" s="75" t="s">
        <v>299</v>
      </c>
      <c r="D20" s="24">
        <f t="shared" si="0"/>
        <v>45</v>
      </c>
      <c r="E20" s="13">
        <f t="shared" si="1"/>
        <v>4</v>
      </c>
      <c r="F20" s="34" t="s">
        <v>282</v>
      </c>
      <c r="G20" s="34"/>
      <c r="H20" s="34"/>
      <c r="I20" s="34"/>
      <c r="J20" s="34"/>
      <c r="K20" s="34"/>
      <c r="L20" s="34"/>
      <c r="M20" s="77"/>
      <c r="N20" s="77"/>
      <c r="O20" s="77"/>
      <c r="P20" s="77"/>
      <c r="Q20" s="77"/>
      <c r="R20" s="77"/>
      <c r="S20" s="34"/>
      <c r="T20" s="34"/>
      <c r="U20" s="34"/>
      <c r="V20" s="34"/>
      <c r="W20" s="34"/>
      <c r="X20" s="34"/>
      <c r="Y20" s="77">
        <v>15</v>
      </c>
      <c r="Z20" s="77"/>
      <c r="AA20" s="77">
        <v>30</v>
      </c>
      <c r="AB20" s="160"/>
      <c r="AC20" s="77" t="s">
        <v>282</v>
      </c>
      <c r="AD20" s="77">
        <v>4</v>
      </c>
      <c r="AE20" s="34"/>
      <c r="AF20" s="34"/>
      <c r="AG20" s="34"/>
      <c r="AH20" s="34"/>
      <c r="AI20" s="34"/>
      <c r="AJ20" s="34"/>
      <c r="AK20" s="78"/>
      <c r="AL20" s="78"/>
      <c r="AM20" s="78"/>
      <c r="AN20" s="78"/>
      <c r="AO20" s="77"/>
      <c r="AP20" s="77"/>
    </row>
    <row r="21" spans="1:42" ht="20.100000000000001" customHeight="1" x14ac:dyDescent="0.2">
      <c r="A21" s="34" t="s">
        <v>20</v>
      </c>
      <c r="B21" s="22" t="s">
        <v>496</v>
      </c>
      <c r="C21" s="75" t="s">
        <v>303</v>
      </c>
      <c r="D21" s="24">
        <f t="shared" si="0"/>
        <v>15</v>
      </c>
      <c r="E21" s="13">
        <f t="shared" si="1"/>
        <v>1</v>
      </c>
      <c r="F21" s="34" t="s">
        <v>64</v>
      </c>
      <c r="G21" s="34"/>
      <c r="H21" s="34"/>
      <c r="I21" s="34"/>
      <c r="J21" s="34"/>
      <c r="K21" s="34"/>
      <c r="L21" s="34"/>
      <c r="M21" s="77"/>
      <c r="N21" s="77"/>
      <c r="O21" s="77"/>
      <c r="P21" s="77"/>
      <c r="Q21" s="77"/>
      <c r="R21" s="77"/>
      <c r="S21" s="34"/>
      <c r="T21" s="34"/>
      <c r="U21" s="34"/>
      <c r="V21" s="34"/>
      <c r="W21" s="34"/>
      <c r="X21" s="34"/>
      <c r="Y21" s="77"/>
      <c r="Z21" s="77"/>
      <c r="AA21" s="77">
        <v>15</v>
      </c>
      <c r="AB21" s="77"/>
      <c r="AC21" s="77" t="s">
        <v>64</v>
      </c>
      <c r="AD21" s="77">
        <v>1</v>
      </c>
      <c r="AE21" s="34"/>
      <c r="AF21" s="34"/>
      <c r="AG21" s="34"/>
      <c r="AH21" s="34"/>
      <c r="AI21" s="34"/>
      <c r="AJ21" s="34"/>
      <c r="AK21" s="78"/>
      <c r="AL21" s="78"/>
      <c r="AM21" s="78"/>
      <c r="AN21" s="78"/>
      <c r="AO21" s="77"/>
      <c r="AP21" s="77"/>
    </row>
    <row r="22" spans="1:42" ht="20.100000000000001" customHeight="1" x14ac:dyDescent="0.2">
      <c r="A22" s="34" t="s">
        <v>21</v>
      </c>
      <c r="B22" s="22" t="s">
        <v>497</v>
      </c>
      <c r="C22" s="75" t="s">
        <v>304</v>
      </c>
      <c r="D22" s="24">
        <f t="shared" si="0"/>
        <v>30</v>
      </c>
      <c r="E22" s="13">
        <f t="shared" si="1"/>
        <v>2</v>
      </c>
      <c r="F22" s="34" t="s">
        <v>64</v>
      </c>
      <c r="G22" s="34"/>
      <c r="H22" s="34"/>
      <c r="I22" s="34"/>
      <c r="J22" s="34"/>
      <c r="K22" s="34"/>
      <c r="L22" s="34"/>
      <c r="M22" s="77"/>
      <c r="N22" s="77"/>
      <c r="O22" s="77"/>
      <c r="P22" s="77"/>
      <c r="Q22" s="77"/>
      <c r="R22" s="77"/>
      <c r="S22" s="34"/>
      <c r="T22" s="34"/>
      <c r="U22" s="34"/>
      <c r="V22" s="34"/>
      <c r="W22" s="34"/>
      <c r="X22" s="34"/>
      <c r="Y22" s="77"/>
      <c r="Z22" s="77"/>
      <c r="AA22" s="77"/>
      <c r="AB22" s="77">
        <v>30</v>
      </c>
      <c r="AC22" s="77" t="s">
        <v>64</v>
      </c>
      <c r="AD22" s="77">
        <v>2</v>
      </c>
      <c r="AE22" s="34"/>
      <c r="AF22" s="34"/>
      <c r="AG22" s="34"/>
      <c r="AH22" s="34"/>
      <c r="AI22" s="34"/>
      <c r="AJ22" s="34"/>
      <c r="AK22" s="78"/>
      <c r="AL22" s="78"/>
      <c r="AM22" s="78"/>
      <c r="AN22" s="78"/>
      <c r="AO22" s="77"/>
      <c r="AP22" s="77"/>
    </row>
    <row r="23" spans="1:42" ht="20.100000000000001" customHeight="1" x14ac:dyDescent="0.2">
      <c r="A23" s="34" t="s">
        <v>22</v>
      </c>
      <c r="B23" s="105" t="s">
        <v>539</v>
      </c>
      <c r="C23" s="75" t="s">
        <v>538</v>
      </c>
      <c r="D23" s="24">
        <f>SUM(G23:J23, M23:P23, S23:V23,Y23:AB23,AE23:AH23,AK23:AN23)</f>
        <v>30</v>
      </c>
      <c r="E23" s="13">
        <f>L23+R23+X23+AD23+AJ23+AP23</f>
        <v>2</v>
      </c>
      <c r="F23" s="34" t="s">
        <v>74</v>
      </c>
      <c r="G23" s="34"/>
      <c r="H23" s="34"/>
      <c r="I23" s="34"/>
      <c r="J23" s="34"/>
      <c r="K23" s="34"/>
      <c r="L23" s="34"/>
      <c r="M23" s="77"/>
      <c r="N23" s="77"/>
      <c r="O23" s="77"/>
      <c r="P23" s="77"/>
      <c r="Q23" s="77"/>
      <c r="R23" s="77"/>
      <c r="S23" s="34"/>
      <c r="T23" s="34"/>
      <c r="U23" s="34"/>
      <c r="V23" s="34"/>
      <c r="W23" s="34"/>
      <c r="X23" s="34"/>
      <c r="Y23" s="77"/>
      <c r="Z23" s="77"/>
      <c r="AA23" s="77"/>
      <c r="AB23" s="77">
        <v>30</v>
      </c>
      <c r="AC23" s="77" t="s">
        <v>74</v>
      </c>
      <c r="AD23" s="77">
        <v>2</v>
      </c>
      <c r="AE23" s="34"/>
      <c r="AF23" s="34"/>
      <c r="AG23" s="34"/>
      <c r="AH23" s="34"/>
      <c r="AI23" s="34"/>
      <c r="AJ23" s="34"/>
      <c r="AK23" s="78"/>
      <c r="AL23" s="78"/>
      <c r="AM23" s="78"/>
      <c r="AN23" s="78"/>
      <c r="AO23" s="77"/>
      <c r="AP23" s="77"/>
    </row>
    <row r="24" spans="1:42" ht="26.1" customHeight="1" x14ac:dyDescent="0.2">
      <c r="A24" s="34" t="s">
        <v>23</v>
      </c>
      <c r="B24" s="22" t="s">
        <v>498</v>
      </c>
      <c r="C24" s="75" t="s">
        <v>285</v>
      </c>
      <c r="D24" s="24">
        <f t="shared" si="0"/>
        <v>30</v>
      </c>
      <c r="E24" s="13">
        <f t="shared" si="1"/>
        <v>2</v>
      </c>
      <c r="F24" s="34" t="s">
        <v>286</v>
      </c>
      <c r="G24" s="34"/>
      <c r="H24" s="34"/>
      <c r="I24" s="34"/>
      <c r="J24" s="34"/>
      <c r="K24" s="34"/>
      <c r="L24" s="34"/>
      <c r="M24" s="77"/>
      <c r="N24" s="77"/>
      <c r="O24" s="77"/>
      <c r="P24" s="77"/>
      <c r="Q24" s="77"/>
      <c r="R24" s="77"/>
      <c r="S24" s="34"/>
      <c r="T24" s="34"/>
      <c r="U24" s="34"/>
      <c r="V24" s="34"/>
      <c r="W24" s="34"/>
      <c r="X24" s="34"/>
      <c r="Y24" s="77"/>
      <c r="Z24" s="77"/>
      <c r="AA24" s="77"/>
      <c r="AB24" s="77"/>
      <c r="AC24" s="77"/>
      <c r="AD24" s="77"/>
      <c r="AE24" s="34">
        <v>15</v>
      </c>
      <c r="AF24" s="34">
        <v>15</v>
      </c>
      <c r="AG24" s="34"/>
      <c r="AH24" s="34"/>
      <c r="AI24" s="34" t="s">
        <v>286</v>
      </c>
      <c r="AJ24" s="34">
        <v>2</v>
      </c>
      <c r="AK24" s="78"/>
      <c r="AL24" s="78"/>
      <c r="AM24" s="78"/>
      <c r="AN24" s="78"/>
      <c r="AO24" s="77"/>
      <c r="AP24" s="77"/>
    </row>
    <row r="25" spans="1:42" ht="26.1" customHeight="1" x14ac:dyDescent="0.2">
      <c r="A25" s="34" t="s">
        <v>24</v>
      </c>
      <c r="B25" s="27" t="s">
        <v>499</v>
      </c>
      <c r="C25" s="75" t="s">
        <v>291</v>
      </c>
      <c r="D25" s="24">
        <f t="shared" si="0"/>
        <v>45</v>
      </c>
      <c r="E25" s="13">
        <f t="shared" si="1"/>
        <v>3</v>
      </c>
      <c r="F25" s="35" t="s">
        <v>286</v>
      </c>
      <c r="G25" s="35"/>
      <c r="H25" s="35"/>
      <c r="I25" s="35"/>
      <c r="J25" s="35"/>
      <c r="K25" s="35"/>
      <c r="L25" s="35"/>
      <c r="M25" s="165"/>
      <c r="N25" s="165"/>
      <c r="O25" s="165"/>
      <c r="P25" s="165"/>
      <c r="Q25" s="165"/>
      <c r="R25" s="165"/>
      <c r="S25" s="35"/>
      <c r="T25" s="35"/>
      <c r="U25" s="35"/>
      <c r="V25" s="35"/>
      <c r="W25" s="35"/>
      <c r="X25" s="35"/>
      <c r="Y25" s="165"/>
      <c r="Z25" s="165"/>
      <c r="AA25" s="165"/>
      <c r="AB25" s="165"/>
      <c r="AC25" s="165"/>
      <c r="AD25" s="165"/>
      <c r="AE25" s="35">
        <v>15</v>
      </c>
      <c r="AF25" s="35">
        <v>30</v>
      </c>
      <c r="AG25" s="35"/>
      <c r="AH25" s="35"/>
      <c r="AI25" s="35" t="s">
        <v>286</v>
      </c>
      <c r="AJ25" s="35">
        <v>3</v>
      </c>
      <c r="AK25" s="80"/>
      <c r="AL25" s="80"/>
      <c r="AM25" s="80"/>
      <c r="AN25" s="80"/>
      <c r="AO25" s="165"/>
      <c r="AP25" s="165"/>
    </row>
    <row r="26" spans="1:42" ht="25.5" customHeight="1" x14ac:dyDescent="0.2">
      <c r="A26" s="34" t="s">
        <v>25</v>
      </c>
      <c r="B26" s="22" t="s">
        <v>500</v>
      </c>
      <c r="C26" s="75" t="s">
        <v>300</v>
      </c>
      <c r="D26" s="24">
        <f t="shared" si="0"/>
        <v>45</v>
      </c>
      <c r="E26" s="13">
        <f t="shared" si="1"/>
        <v>5</v>
      </c>
      <c r="F26" s="34" t="s">
        <v>282</v>
      </c>
      <c r="G26" s="34"/>
      <c r="H26" s="34"/>
      <c r="I26" s="34"/>
      <c r="J26" s="34"/>
      <c r="K26" s="34"/>
      <c r="L26" s="34"/>
      <c r="M26" s="77"/>
      <c r="N26" s="77"/>
      <c r="O26" s="77"/>
      <c r="P26" s="77"/>
      <c r="Q26" s="77"/>
      <c r="R26" s="77"/>
      <c r="S26" s="34"/>
      <c r="T26" s="34"/>
      <c r="U26" s="34"/>
      <c r="V26" s="34"/>
      <c r="W26" s="34"/>
      <c r="X26" s="34"/>
      <c r="Y26" s="77"/>
      <c r="Z26" s="77"/>
      <c r="AA26" s="77"/>
      <c r="AB26" s="77"/>
      <c r="AC26" s="77"/>
      <c r="AD26" s="77"/>
      <c r="AE26" s="34">
        <v>15</v>
      </c>
      <c r="AF26" s="34"/>
      <c r="AG26" s="34">
        <v>30</v>
      </c>
      <c r="AH26" s="161"/>
      <c r="AI26" s="34" t="s">
        <v>282</v>
      </c>
      <c r="AJ26" s="34">
        <v>5</v>
      </c>
      <c r="AK26" s="78"/>
      <c r="AL26" s="78"/>
      <c r="AM26" s="78"/>
      <c r="AN26" s="78"/>
      <c r="AO26" s="77"/>
      <c r="AP26" s="77"/>
    </row>
    <row r="27" spans="1:42" ht="20.100000000000001" customHeight="1" x14ac:dyDescent="0.2">
      <c r="A27" s="34" t="s">
        <v>26</v>
      </c>
      <c r="B27" s="22" t="s">
        <v>501</v>
      </c>
      <c r="C27" s="75" t="s">
        <v>302</v>
      </c>
      <c r="D27" s="24">
        <f t="shared" si="0"/>
        <v>45</v>
      </c>
      <c r="E27" s="13">
        <f t="shared" si="1"/>
        <v>3</v>
      </c>
      <c r="F27" s="34" t="s">
        <v>286</v>
      </c>
      <c r="G27" s="34"/>
      <c r="H27" s="34"/>
      <c r="I27" s="34"/>
      <c r="J27" s="34"/>
      <c r="K27" s="34"/>
      <c r="L27" s="34"/>
      <c r="M27" s="77"/>
      <c r="N27" s="77"/>
      <c r="O27" s="77"/>
      <c r="P27" s="77"/>
      <c r="Q27" s="77"/>
      <c r="R27" s="77"/>
      <c r="S27" s="34"/>
      <c r="T27" s="34"/>
      <c r="U27" s="34"/>
      <c r="V27" s="34"/>
      <c r="W27" s="34"/>
      <c r="X27" s="34"/>
      <c r="Y27" s="77"/>
      <c r="Z27" s="77"/>
      <c r="AA27" s="77"/>
      <c r="AB27" s="77"/>
      <c r="AC27" s="77"/>
      <c r="AD27" s="77"/>
      <c r="AE27" s="34">
        <v>15</v>
      </c>
      <c r="AF27" s="34">
        <v>30</v>
      </c>
      <c r="AG27" s="34"/>
      <c r="AH27" s="34"/>
      <c r="AI27" s="34" t="s">
        <v>286</v>
      </c>
      <c r="AJ27" s="34">
        <v>3</v>
      </c>
      <c r="AK27" s="78"/>
      <c r="AL27" s="78"/>
      <c r="AM27" s="78"/>
      <c r="AN27" s="78"/>
      <c r="AO27" s="77"/>
      <c r="AP27" s="77"/>
    </row>
    <row r="28" spans="1:42" ht="20.100000000000001" customHeight="1" x14ac:dyDescent="0.2">
      <c r="A28" s="34" t="s">
        <v>27</v>
      </c>
      <c r="B28" s="22" t="s">
        <v>502</v>
      </c>
      <c r="C28" s="75" t="s">
        <v>287</v>
      </c>
      <c r="D28" s="24">
        <f t="shared" si="0"/>
        <v>15</v>
      </c>
      <c r="E28" s="13">
        <f t="shared" si="1"/>
        <v>1</v>
      </c>
      <c r="F28" s="34" t="s">
        <v>64</v>
      </c>
      <c r="G28" s="34"/>
      <c r="H28" s="34"/>
      <c r="I28" s="34"/>
      <c r="J28" s="34"/>
      <c r="K28" s="34"/>
      <c r="L28" s="34"/>
      <c r="M28" s="77"/>
      <c r="N28" s="77"/>
      <c r="O28" s="77"/>
      <c r="P28" s="77"/>
      <c r="Q28" s="77"/>
      <c r="R28" s="77"/>
      <c r="S28" s="34"/>
      <c r="T28" s="34"/>
      <c r="U28" s="34"/>
      <c r="V28" s="34"/>
      <c r="W28" s="34"/>
      <c r="X28" s="34"/>
      <c r="Y28" s="77"/>
      <c r="Z28" s="77"/>
      <c r="AA28" s="77"/>
      <c r="AB28" s="77"/>
      <c r="AC28" s="77"/>
      <c r="AD28" s="77"/>
      <c r="AE28" s="34"/>
      <c r="AF28" s="34"/>
      <c r="AG28" s="34"/>
      <c r="AH28" s="34"/>
      <c r="AI28" s="34"/>
      <c r="AJ28" s="34"/>
      <c r="AK28" s="78">
        <v>15</v>
      </c>
      <c r="AL28" s="81"/>
      <c r="AM28" s="81"/>
      <c r="AN28" s="78"/>
      <c r="AO28" s="77" t="s">
        <v>64</v>
      </c>
      <c r="AP28" s="77">
        <v>1</v>
      </c>
    </row>
    <row r="29" spans="1:42" ht="20.100000000000001" customHeight="1" x14ac:dyDescent="0.2">
      <c r="A29" s="34" t="s">
        <v>28</v>
      </c>
      <c r="B29" s="22" t="s">
        <v>503</v>
      </c>
      <c r="C29" s="75" t="s">
        <v>288</v>
      </c>
      <c r="D29" s="24">
        <f t="shared" si="0"/>
        <v>30</v>
      </c>
      <c r="E29" s="13">
        <f t="shared" si="1"/>
        <v>1</v>
      </c>
      <c r="F29" s="34" t="s">
        <v>64</v>
      </c>
      <c r="G29" s="34"/>
      <c r="H29" s="34"/>
      <c r="I29" s="34"/>
      <c r="J29" s="34"/>
      <c r="K29" s="34"/>
      <c r="L29" s="34"/>
      <c r="M29" s="77"/>
      <c r="N29" s="77"/>
      <c r="O29" s="77"/>
      <c r="P29" s="77"/>
      <c r="Q29" s="77"/>
      <c r="R29" s="77"/>
      <c r="S29" s="34"/>
      <c r="T29" s="34"/>
      <c r="U29" s="34"/>
      <c r="V29" s="34"/>
      <c r="W29" s="34"/>
      <c r="X29" s="34"/>
      <c r="Y29" s="77"/>
      <c r="Z29" s="77"/>
      <c r="AA29" s="77"/>
      <c r="AB29" s="77"/>
      <c r="AC29" s="77"/>
      <c r="AD29" s="77"/>
      <c r="AE29" s="34"/>
      <c r="AF29" s="34"/>
      <c r="AG29" s="34"/>
      <c r="AH29" s="34"/>
      <c r="AI29" s="34"/>
      <c r="AJ29" s="34"/>
      <c r="AK29" s="78">
        <v>30</v>
      </c>
      <c r="AL29" s="78"/>
      <c r="AM29" s="78"/>
      <c r="AN29" s="78"/>
      <c r="AO29" s="77" t="s">
        <v>64</v>
      </c>
      <c r="AP29" s="77">
        <v>1</v>
      </c>
    </row>
    <row r="30" spans="1:42" ht="20.100000000000001" customHeight="1" x14ac:dyDescent="0.2">
      <c r="A30" s="34" t="s">
        <v>29</v>
      </c>
      <c r="B30" s="22" t="s">
        <v>504</v>
      </c>
      <c r="C30" s="75" t="s">
        <v>292</v>
      </c>
      <c r="D30" s="24">
        <f t="shared" si="0"/>
        <v>15</v>
      </c>
      <c r="E30" s="13">
        <f t="shared" si="1"/>
        <v>1</v>
      </c>
      <c r="F30" s="34" t="s">
        <v>64</v>
      </c>
      <c r="G30" s="34"/>
      <c r="H30" s="34"/>
      <c r="I30" s="34"/>
      <c r="J30" s="34"/>
      <c r="K30" s="34"/>
      <c r="L30" s="34"/>
      <c r="M30" s="77"/>
      <c r="N30" s="77"/>
      <c r="O30" s="77"/>
      <c r="P30" s="77"/>
      <c r="Q30" s="77"/>
      <c r="R30" s="77"/>
      <c r="S30" s="34"/>
      <c r="T30" s="34"/>
      <c r="U30" s="34"/>
      <c r="V30" s="34"/>
      <c r="W30" s="34"/>
      <c r="X30" s="34"/>
      <c r="Y30" s="77"/>
      <c r="Z30" s="77"/>
      <c r="AA30" s="77"/>
      <c r="AB30" s="77"/>
      <c r="AC30" s="77"/>
      <c r="AD30" s="77"/>
      <c r="AE30" s="34"/>
      <c r="AF30" s="34"/>
      <c r="AG30" s="34"/>
      <c r="AH30" s="34"/>
      <c r="AI30" s="34"/>
      <c r="AJ30" s="34"/>
      <c r="AK30" s="78"/>
      <c r="AL30" s="78">
        <v>15</v>
      </c>
      <c r="AM30" s="78"/>
      <c r="AN30" s="78"/>
      <c r="AO30" s="77" t="s">
        <v>64</v>
      </c>
      <c r="AP30" s="77">
        <v>1</v>
      </c>
    </row>
    <row r="31" spans="1:42" ht="29.25" customHeight="1" x14ac:dyDescent="0.2">
      <c r="A31" s="34" t="s">
        <v>30</v>
      </c>
      <c r="B31" s="22" t="s">
        <v>505</v>
      </c>
      <c r="C31" s="76" t="s">
        <v>301</v>
      </c>
      <c r="D31" s="24">
        <f t="shared" si="0"/>
        <v>45</v>
      </c>
      <c r="E31" s="13">
        <f t="shared" si="1"/>
        <v>5</v>
      </c>
      <c r="F31" s="34" t="s">
        <v>282</v>
      </c>
      <c r="G31" s="34"/>
      <c r="H31" s="34"/>
      <c r="I31" s="34"/>
      <c r="J31" s="34"/>
      <c r="K31" s="34"/>
      <c r="L31" s="34"/>
      <c r="M31" s="77"/>
      <c r="N31" s="77"/>
      <c r="O31" s="77"/>
      <c r="P31" s="77"/>
      <c r="Q31" s="77"/>
      <c r="R31" s="77"/>
      <c r="S31" s="34"/>
      <c r="T31" s="34"/>
      <c r="U31" s="34"/>
      <c r="V31" s="34"/>
      <c r="W31" s="34"/>
      <c r="X31" s="34"/>
      <c r="Y31" s="77"/>
      <c r="Z31" s="77"/>
      <c r="AA31" s="77"/>
      <c r="AB31" s="77"/>
      <c r="AC31" s="77"/>
      <c r="AD31" s="77"/>
      <c r="AE31" s="34"/>
      <c r="AF31" s="34"/>
      <c r="AG31" s="34"/>
      <c r="AH31" s="34"/>
      <c r="AI31" s="34"/>
      <c r="AJ31" s="34"/>
      <c r="AK31" s="78">
        <v>15</v>
      </c>
      <c r="AL31" s="78"/>
      <c r="AM31" s="78">
        <v>30</v>
      </c>
      <c r="AN31" s="162"/>
      <c r="AO31" s="77" t="s">
        <v>282</v>
      </c>
      <c r="AP31" s="77">
        <v>5</v>
      </c>
    </row>
    <row r="32" spans="1:42" ht="20.100000000000001" customHeight="1" x14ac:dyDescent="0.2">
      <c r="A32" s="34" t="s">
        <v>31</v>
      </c>
      <c r="B32" s="22" t="s">
        <v>506</v>
      </c>
      <c r="C32" s="75" t="s">
        <v>306</v>
      </c>
      <c r="D32" s="24">
        <f t="shared" si="0"/>
        <v>30</v>
      </c>
      <c r="E32" s="13">
        <f t="shared" si="1"/>
        <v>2</v>
      </c>
      <c r="F32" s="34" t="s">
        <v>64</v>
      </c>
      <c r="G32" s="34"/>
      <c r="H32" s="34"/>
      <c r="I32" s="34"/>
      <c r="J32" s="34"/>
      <c r="K32" s="34"/>
      <c r="L32" s="34"/>
      <c r="M32" s="77"/>
      <c r="N32" s="77"/>
      <c r="O32" s="77"/>
      <c r="P32" s="77"/>
      <c r="Q32" s="77"/>
      <c r="R32" s="77"/>
      <c r="S32" s="34"/>
      <c r="T32" s="34"/>
      <c r="U32" s="34"/>
      <c r="V32" s="34"/>
      <c r="W32" s="34"/>
      <c r="X32" s="34"/>
      <c r="Y32" s="77"/>
      <c r="Z32" s="77"/>
      <c r="AA32" s="77"/>
      <c r="AB32" s="77"/>
      <c r="AC32" s="77"/>
      <c r="AD32" s="77"/>
      <c r="AE32" s="34"/>
      <c r="AF32" s="34"/>
      <c r="AG32" s="34"/>
      <c r="AH32" s="34"/>
      <c r="AI32" s="34"/>
      <c r="AJ32" s="34"/>
      <c r="AK32" s="162"/>
      <c r="AL32" s="78">
        <v>30</v>
      </c>
      <c r="AM32" s="78"/>
      <c r="AN32" s="162"/>
      <c r="AO32" s="77" t="s">
        <v>64</v>
      </c>
      <c r="AP32" s="77">
        <v>2</v>
      </c>
    </row>
    <row r="33" spans="1:42" ht="20.100000000000001" customHeight="1" x14ac:dyDescent="0.2">
      <c r="A33" s="474" t="s">
        <v>482</v>
      </c>
      <c r="B33" s="474"/>
      <c r="C33" s="474"/>
      <c r="D33" s="171">
        <f>SUM(D7:D32)</f>
        <v>855</v>
      </c>
      <c r="E33" s="171">
        <f>SUM(E7:E32)</f>
        <v>64</v>
      </c>
      <c r="F33" s="82" t="s">
        <v>127</v>
      </c>
      <c r="G33" s="82">
        <f>SUM(G7:G32)</f>
        <v>30</v>
      </c>
      <c r="H33" s="82">
        <f>SUM(H7:H32)</f>
        <v>45</v>
      </c>
      <c r="I33" s="82">
        <f>SUM(I7:I32)</f>
        <v>0</v>
      </c>
      <c r="J33" s="82">
        <f>SUM(J7:J32)</f>
        <v>0</v>
      </c>
      <c r="K33" s="82" t="s">
        <v>127</v>
      </c>
      <c r="L33" s="82">
        <f>SUM(L7:L32)</f>
        <v>6</v>
      </c>
      <c r="M33" s="167">
        <f>SUM(M7:M32)</f>
        <v>60</v>
      </c>
      <c r="N33" s="167">
        <f>SUM(N7:N32)</f>
        <v>105</v>
      </c>
      <c r="O33" s="167">
        <f>SUM(O7:O32)</f>
        <v>0</v>
      </c>
      <c r="P33" s="167">
        <f>SUM(P7:P32)</f>
        <v>0</v>
      </c>
      <c r="Q33" s="167" t="s">
        <v>127</v>
      </c>
      <c r="R33" s="167">
        <f>SUM(R7:R32)</f>
        <v>12</v>
      </c>
      <c r="S33" s="82">
        <f>SUM(S7:S32)</f>
        <v>45</v>
      </c>
      <c r="T33" s="82">
        <f>SUM(T7:T32)</f>
        <v>60</v>
      </c>
      <c r="U33" s="82">
        <f>SUM(U7:U32)</f>
        <v>0</v>
      </c>
      <c r="V33" s="82">
        <f>SUM(V7:V32)</f>
        <v>0</v>
      </c>
      <c r="W33" s="82" t="s">
        <v>127</v>
      </c>
      <c r="X33" s="82">
        <f>SUM(X7:X32)</f>
        <v>8</v>
      </c>
      <c r="Y33" s="167">
        <f>SUM(Y7:Y32)</f>
        <v>30</v>
      </c>
      <c r="Z33" s="167">
        <f>SUM(Z7:Z32)</f>
        <v>0</v>
      </c>
      <c r="AA33" s="167">
        <f>SUM(AA7:AA32)</f>
        <v>90</v>
      </c>
      <c r="AB33" s="167">
        <f>SUM(AB7:AB32)</f>
        <v>90</v>
      </c>
      <c r="AC33" s="167" t="s">
        <v>127</v>
      </c>
      <c r="AD33" s="167">
        <f>SUM(AD7:AD32)</f>
        <v>15</v>
      </c>
      <c r="AE33" s="82">
        <f>SUM(AE7:AE32)</f>
        <v>60</v>
      </c>
      <c r="AF33" s="82">
        <f>SUM(AF7:AF32)</f>
        <v>75</v>
      </c>
      <c r="AG33" s="82">
        <f>SUM(AG7:AG32)</f>
        <v>30</v>
      </c>
      <c r="AH33" s="82">
        <f>SUM(AH7:AH32)</f>
        <v>0</v>
      </c>
      <c r="AI33" s="82" t="s">
        <v>127</v>
      </c>
      <c r="AJ33" s="82">
        <f>SUM(AJ7:AJ32)</f>
        <v>13</v>
      </c>
      <c r="AK33" s="167">
        <f>SUM(AK7:AK32)</f>
        <v>60</v>
      </c>
      <c r="AL33" s="167">
        <f>SUM(AL7:AL32)</f>
        <v>45</v>
      </c>
      <c r="AM33" s="167">
        <f>SUM(AM7:AM32)</f>
        <v>30</v>
      </c>
      <c r="AN33" s="167">
        <f>SUM(AN7:AN32)</f>
        <v>0</v>
      </c>
      <c r="AO33" s="167" t="s">
        <v>127</v>
      </c>
      <c r="AP33" s="77">
        <f>SUM(AP7:AP32)</f>
        <v>10</v>
      </c>
    </row>
    <row r="34" spans="1:42" s="55" customFormat="1" ht="21.95" customHeight="1" x14ac:dyDescent="0.2">
      <c r="A34" s="458" t="s">
        <v>507</v>
      </c>
      <c r="B34" s="458"/>
      <c r="C34" s="458"/>
      <c r="D34" s="22"/>
      <c r="E34" s="22"/>
      <c r="F34" s="22"/>
      <c r="G34" s="22"/>
      <c r="H34" s="22"/>
      <c r="I34" s="22"/>
      <c r="J34" s="22"/>
      <c r="K34" s="22"/>
      <c r="L34" s="22"/>
      <c r="M34" s="163"/>
      <c r="N34" s="163"/>
      <c r="O34" s="163"/>
      <c r="P34" s="163"/>
      <c r="Q34" s="163"/>
      <c r="R34" s="163"/>
      <c r="S34" s="22"/>
      <c r="T34" s="22"/>
      <c r="U34" s="22"/>
      <c r="V34" s="22"/>
      <c r="W34" s="22"/>
      <c r="X34" s="22"/>
      <c r="Y34" s="77"/>
      <c r="Z34" s="77"/>
      <c r="AA34" s="77"/>
      <c r="AB34" s="77"/>
      <c r="AC34" s="77"/>
      <c r="AD34" s="77"/>
      <c r="AE34" s="34"/>
      <c r="AF34" s="34"/>
      <c r="AG34" s="34"/>
      <c r="AH34" s="34"/>
      <c r="AI34" s="34"/>
      <c r="AJ34" s="34"/>
      <c r="AK34" s="78"/>
      <c r="AL34" s="78"/>
      <c r="AM34" s="78"/>
      <c r="AN34" s="78"/>
      <c r="AO34" s="77"/>
      <c r="AP34" s="77"/>
    </row>
    <row r="35" spans="1:42" ht="20.100000000000001" customHeight="1" x14ac:dyDescent="0.2">
      <c r="A35" s="34" t="s">
        <v>32</v>
      </c>
      <c r="B35" s="22" t="s">
        <v>308</v>
      </c>
      <c r="C35" s="75" t="s">
        <v>337</v>
      </c>
      <c r="D35" s="24">
        <f>SUM(G35:J35, M35:P35, S35:V35,Y35:AB35,AE35:AH35,AK35:AN35)</f>
        <v>30</v>
      </c>
      <c r="E35" s="13">
        <f>L35+R35+X35+AD35+AJ35+AP35</f>
        <v>2</v>
      </c>
      <c r="F35" s="34" t="s">
        <v>64</v>
      </c>
      <c r="G35" s="34"/>
      <c r="H35" s="34"/>
      <c r="I35" s="34"/>
      <c r="J35" s="34"/>
      <c r="K35" s="34"/>
      <c r="L35" s="34"/>
      <c r="M35" s="77"/>
      <c r="N35" s="77"/>
      <c r="O35" s="77"/>
      <c r="P35" s="77"/>
      <c r="Q35" s="77"/>
      <c r="R35" s="77"/>
      <c r="S35" s="34"/>
      <c r="T35" s="34">
        <v>30</v>
      </c>
      <c r="U35" s="34"/>
      <c r="V35" s="34"/>
      <c r="W35" s="34" t="s">
        <v>64</v>
      </c>
      <c r="X35" s="34">
        <v>2</v>
      </c>
      <c r="Y35" s="77"/>
      <c r="Z35" s="77"/>
      <c r="AA35" s="77"/>
      <c r="AB35" s="77"/>
      <c r="AC35" s="77"/>
      <c r="AD35" s="77"/>
      <c r="AE35" s="34"/>
      <c r="AF35" s="34"/>
      <c r="AG35" s="34"/>
      <c r="AH35" s="34"/>
      <c r="AI35" s="34"/>
      <c r="AJ35" s="34"/>
      <c r="AK35" s="78"/>
      <c r="AL35" s="78"/>
      <c r="AM35" s="78"/>
      <c r="AN35" s="78"/>
      <c r="AO35" s="77"/>
      <c r="AP35" s="77"/>
    </row>
    <row r="36" spans="1:42" ht="20.100000000000001" customHeight="1" x14ac:dyDescent="0.2">
      <c r="A36" s="34" t="s">
        <v>311</v>
      </c>
      <c r="B36" s="27" t="s">
        <v>320</v>
      </c>
      <c r="C36" s="27" t="s">
        <v>321</v>
      </c>
      <c r="D36" s="24">
        <f>SUM(G36:J36, M36:P36, S36:V36,Y36:AB36,AE36:AH36,AK36:AN36)</f>
        <v>30</v>
      </c>
      <c r="E36" s="13">
        <f>L36+R36+X36+AD36+AJ36+AP36</f>
        <v>2</v>
      </c>
      <c r="F36" s="35" t="s">
        <v>286</v>
      </c>
      <c r="G36" s="35"/>
      <c r="H36" s="35"/>
      <c r="I36" s="35"/>
      <c r="J36" s="35"/>
      <c r="K36" s="35"/>
      <c r="L36" s="35"/>
      <c r="M36" s="165"/>
      <c r="N36" s="165"/>
      <c r="O36" s="165"/>
      <c r="P36" s="165"/>
      <c r="Q36" s="165"/>
      <c r="R36" s="165"/>
      <c r="S36" s="35">
        <v>15</v>
      </c>
      <c r="T36" s="35">
        <v>15</v>
      </c>
      <c r="U36" s="35"/>
      <c r="V36" s="35"/>
      <c r="W36" s="35" t="s">
        <v>286</v>
      </c>
      <c r="X36" s="35">
        <v>2</v>
      </c>
      <c r="Y36" s="165"/>
      <c r="Z36" s="165"/>
      <c r="AA36" s="165"/>
      <c r="AB36" s="165"/>
      <c r="AC36" s="165"/>
      <c r="AD36" s="165"/>
      <c r="AE36" s="35"/>
      <c r="AF36" s="35"/>
      <c r="AG36" s="35"/>
      <c r="AH36" s="35"/>
      <c r="AI36" s="35"/>
      <c r="AJ36" s="35"/>
      <c r="AK36" s="165"/>
      <c r="AL36" s="165"/>
      <c r="AM36" s="165"/>
      <c r="AN36" s="165"/>
      <c r="AO36" s="165"/>
      <c r="AP36" s="77"/>
    </row>
    <row r="37" spans="1:42" ht="20.100000000000001" customHeight="1" x14ac:dyDescent="0.2">
      <c r="A37" s="34" t="s">
        <v>314</v>
      </c>
      <c r="B37" s="27" t="s">
        <v>322</v>
      </c>
      <c r="C37" s="27" t="s">
        <v>323</v>
      </c>
      <c r="D37" s="24">
        <f>SUM(G37:J37, M37:P37, S37:V37,Y37:AB37,AE37:AH37,AK37:AN37)</f>
        <v>60</v>
      </c>
      <c r="E37" s="13">
        <f>L37+R37+X37+AD37+AJ37+AP37</f>
        <v>4</v>
      </c>
      <c r="F37" s="35" t="s">
        <v>282</v>
      </c>
      <c r="G37" s="35"/>
      <c r="H37" s="35"/>
      <c r="I37" s="35"/>
      <c r="J37" s="35"/>
      <c r="K37" s="35"/>
      <c r="L37" s="35"/>
      <c r="M37" s="165"/>
      <c r="N37" s="165"/>
      <c r="O37" s="165"/>
      <c r="P37" s="165"/>
      <c r="Q37" s="165"/>
      <c r="R37" s="165"/>
      <c r="S37" s="35"/>
      <c r="T37" s="35"/>
      <c r="U37" s="35"/>
      <c r="V37" s="35"/>
      <c r="W37" s="35"/>
      <c r="X37" s="35"/>
      <c r="Y37" s="165">
        <v>15</v>
      </c>
      <c r="Z37" s="165"/>
      <c r="AA37" s="165"/>
      <c r="AB37" s="165">
        <v>45</v>
      </c>
      <c r="AC37" s="165" t="s">
        <v>282</v>
      </c>
      <c r="AD37" s="165">
        <v>4</v>
      </c>
      <c r="AE37" s="35"/>
      <c r="AF37" s="35"/>
      <c r="AG37" s="35"/>
      <c r="AH37" s="35"/>
      <c r="AI37" s="35"/>
      <c r="AJ37" s="35"/>
      <c r="AK37" s="165"/>
      <c r="AL37" s="165"/>
      <c r="AM37" s="165"/>
      <c r="AN37" s="165"/>
      <c r="AO37" s="165"/>
      <c r="AP37" s="77"/>
    </row>
    <row r="38" spans="1:42" ht="20.100000000000001" customHeight="1" x14ac:dyDescent="0.2">
      <c r="A38" s="34" t="s">
        <v>317</v>
      </c>
      <c r="B38" s="27" t="s">
        <v>324</v>
      </c>
      <c r="C38" s="27" t="s">
        <v>325</v>
      </c>
      <c r="D38" s="24">
        <f>SUM(G38:J38, M38:P38, S38:V38,Y38:AB38,AE38:AH38,AK38:AN38)</f>
        <v>60</v>
      </c>
      <c r="E38" s="13">
        <f>L38+R38+X38+AD38+AJ38+AP38</f>
        <v>4</v>
      </c>
      <c r="F38" s="35" t="s">
        <v>282</v>
      </c>
      <c r="G38" s="35"/>
      <c r="H38" s="35"/>
      <c r="I38" s="35"/>
      <c r="J38" s="35"/>
      <c r="K38" s="35"/>
      <c r="L38" s="35"/>
      <c r="M38" s="165"/>
      <c r="N38" s="165"/>
      <c r="O38" s="165"/>
      <c r="P38" s="165"/>
      <c r="Q38" s="165"/>
      <c r="R38" s="165"/>
      <c r="S38" s="35"/>
      <c r="T38" s="35"/>
      <c r="U38" s="35"/>
      <c r="V38" s="35"/>
      <c r="W38" s="35"/>
      <c r="X38" s="35"/>
      <c r="Y38" s="165"/>
      <c r="Z38" s="165"/>
      <c r="AA38" s="165"/>
      <c r="AB38" s="165"/>
      <c r="AC38" s="165"/>
      <c r="AD38" s="165"/>
      <c r="AE38" s="35">
        <v>15</v>
      </c>
      <c r="AF38" s="35"/>
      <c r="AG38" s="35"/>
      <c r="AH38" s="35">
        <v>45</v>
      </c>
      <c r="AI38" s="35" t="s">
        <v>282</v>
      </c>
      <c r="AJ38" s="35">
        <v>4</v>
      </c>
      <c r="AK38" s="165"/>
      <c r="AL38" s="165"/>
      <c r="AM38" s="165"/>
      <c r="AN38" s="165"/>
      <c r="AO38" s="165"/>
      <c r="AP38" s="77"/>
    </row>
    <row r="39" spans="1:42" ht="20.100000000000001" customHeight="1" x14ac:dyDescent="0.2">
      <c r="A39" s="34" t="s">
        <v>512</v>
      </c>
      <c r="B39" s="27" t="s">
        <v>326</v>
      </c>
      <c r="C39" s="27" t="s">
        <v>327</v>
      </c>
      <c r="D39" s="24">
        <f>SUM(G39:J39, M39:P39, S39:V39,Y39:AB39,AE39:AH39,AK39:AN39)</f>
        <v>60</v>
      </c>
      <c r="E39" s="13">
        <f>L39+R39+X39+AD39+AJ39+AP39</f>
        <v>5</v>
      </c>
      <c r="F39" s="35" t="s">
        <v>282</v>
      </c>
      <c r="G39" s="35"/>
      <c r="H39" s="35"/>
      <c r="I39" s="35"/>
      <c r="J39" s="35"/>
      <c r="K39" s="35"/>
      <c r="L39" s="35"/>
      <c r="M39" s="165"/>
      <c r="N39" s="165"/>
      <c r="O39" s="165"/>
      <c r="P39" s="165"/>
      <c r="Q39" s="165"/>
      <c r="R39" s="165"/>
      <c r="S39" s="35"/>
      <c r="T39" s="35"/>
      <c r="U39" s="35"/>
      <c r="V39" s="35"/>
      <c r="W39" s="35"/>
      <c r="X39" s="35"/>
      <c r="Y39" s="165"/>
      <c r="Z39" s="165"/>
      <c r="AA39" s="165"/>
      <c r="AB39" s="165"/>
      <c r="AC39" s="165"/>
      <c r="AD39" s="165"/>
      <c r="AE39" s="35"/>
      <c r="AF39" s="35"/>
      <c r="AG39" s="35"/>
      <c r="AH39" s="35"/>
      <c r="AI39" s="35"/>
      <c r="AJ39" s="35"/>
      <c r="AK39" s="165">
        <v>15</v>
      </c>
      <c r="AL39" s="165"/>
      <c r="AM39" s="165"/>
      <c r="AN39" s="165">
        <v>45</v>
      </c>
      <c r="AO39" s="165" t="s">
        <v>282</v>
      </c>
      <c r="AP39" s="77">
        <v>5</v>
      </c>
    </row>
    <row r="40" spans="1:42" ht="12.75" x14ac:dyDescent="0.2">
      <c r="A40" s="453" t="s">
        <v>477</v>
      </c>
      <c r="B40" s="453"/>
      <c r="C40" s="453"/>
      <c r="D40" s="172">
        <f>SUM(D35:D39)</f>
        <v>240</v>
      </c>
      <c r="E40" s="172">
        <f>SUM(E35:E39)</f>
        <v>17</v>
      </c>
      <c r="F40" s="172" t="s">
        <v>476</v>
      </c>
      <c r="G40" s="172">
        <f>SUM(G35:G39)</f>
        <v>0</v>
      </c>
      <c r="H40" s="172">
        <f>SUM(H35:H39)</f>
        <v>0</v>
      </c>
      <c r="I40" s="172">
        <f>SUM(I35:I39)</f>
        <v>0</v>
      </c>
      <c r="J40" s="172">
        <f>SUM(J35:J39)</f>
        <v>0</v>
      </c>
      <c r="K40" s="172" t="s">
        <v>127</v>
      </c>
      <c r="L40" s="172">
        <f>SUM(L35:L39)</f>
        <v>0</v>
      </c>
      <c r="M40" s="166">
        <f>SUM(M35:M39)</f>
        <v>0</v>
      </c>
      <c r="N40" s="166">
        <f>SUM(N35:N39)</f>
        <v>0</v>
      </c>
      <c r="O40" s="166">
        <f>SUM(O35:O39)</f>
        <v>0</v>
      </c>
      <c r="P40" s="166">
        <f>SUM(P35:P39)</f>
        <v>0</v>
      </c>
      <c r="Q40" s="166" t="s">
        <v>127</v>
      </c>
      <c r="R40" s="166">
        <f>SUM(R35:R39)</f>
        <v>0</v>
      </c>
      <c r="S40" s="172">
        <f>SUM(S35:S39)</f>
        <v>15</v>
      </c>
      <c r="T40" s="172">
        <f>SUM(T35:T39)</f>
        <v>45</v>
      </c>
      <c r="U40" s="172">
        <f>SUM(U35:U39)</f>
        <v>0</v>
      </c>
      <c r="V40" s="172">
        <f>SUM(V35:V39)</f>
        <v>0</v>
      </c>
      <c r="W40" s="172" t="s">
        <v>127</v>
      </c>
      <c r="X40" s="172">
        <f>SUM(X35:X39)</f>
        <v>4</v>
      </c>
      <c r="Y40" s="166">
        <f>SUM(Y35:Y39)</f>
        <v>15</v>
      </c>
      <c r="Z40" s="166">
        <f>SUM(Z35:Z39)</f>
        <v>0</v>
      </c>
      <c r="AA40" s="166">
        <f>SUM(AA35:AA39)</f>
        <v>0</v>
      </c>
      <c r="AB40" s="166">
        <f>SUM(AB35:AB39)</f>
        <v>45</v>
      </c>
      <c r="AC40" s="166" t="s">
        <v>127</v>
      </c>
      <c r="AD40" s="166">
        <f>SUM(AD35:AD39)</f>
        <v>4</v>
      </c>
      <c r="AE40" s="172">
        <f>SUM(AE35:AE39)</f>
        <v>15</v>
      </c>
      <c r="AF40" s="172">
        <f>SUM(AF35:AF39)</f>
        <v>0</v>
      </c>
      <c r="AG40" s="172">
        <f>SUM(AG35:AG39)</f>
        <v>0</v>
      </c>
      <c r="AH40" s="172">
        <f>SUM(AH35:AH39)</f>
        <v>45</v>
      </c>
      <c r="AI40" s="172" t="s">
        <v>127</v>
      </c>
      <c r="AJ40" s="172">
        <f>SUM(AJ35:AJ39)</f>
        <v>4</v>
      </c>
      <c r="AK40" s="166">
        <f>SUM(AK35:AK39)</f>
        <v>15</v>
      </c>
      <c r="AL40" s="166">
        <f>SUM(AL35:AL39)</f>
        <v>0</v>
      </c>
      <c r="AM40" s="166">
        <f>SUM(AM35:AM39)</f>
        <v>0</v>
      </c>
      <c r="AN40" s="166">
        <f>SUM(AN35:AN39)</f>
        <v>45</v>
      </c>
      <c r="AO40" s="166" t="s">
        <v>127</v>
      </c>
      <c r="AP40" s="77">
        <f>SUM(AP35:AP39)</f>
        <v>5</v>
      </c>
    </row>
    <row r="41" spans="1:42" ht="12.75" x14ac:dyDescent="0.2">
      <c r="A41" s="479" t="s">
        <v>515</v>
      </c>
      <c r="B41" s="479"/>
      <c r="C41" s="479"/>
      <c r="D41" s="476">
        <f>D33+D40</f>
        <v>1095</v>
      </c>
      <c r="E41" s="476">
        <f>E33+E40</f>
        <v>81</v>
      </c>
      <c r="F41" s="381" t="s">
        <v>476</v>
      </c>
      <c r="G41" s="35">
        <f>G33+G40</f>
        <v>30</v>
      </c>
      <c r="H41" s="35">
        <f>H33+H40</f>
        <v>45</v>
      </c>
      <c r="I41" s="35">
        <f>I33+I40</f>
        <v>0</v>
      </c>
      <c r="J41" s="35">
        <f>J33+J40</f>
        <v>0</v>
      </c>
      <c r="K41" s="35" t="s">
        <v>127</v>
      </c>
      <c r="L41" s="35">
        <f>L33+L40</f>
        <v>6</v>
      </c>
      <c r="M41" s="165">
        <f>M33+M40</f>
        <v>60</v>
      </c>
      <c r="N41" s="165">
        <f>N33+N40</f>
        <v>105</v>
      </c>
      <c r="O41" s="165">
        <f>O33+O40</f>
        <v>0</v>
      </c>
      <c r="P41" s="165">
        <f>P33+P40</f>
        <v>0</v>
      </c>
      <c r="Q41" s="165" t="s">
        <v>127</v>
      </c>
      <c r="R41" s="165">
        <f>R33+R40</f>
        <v>12</v>
      </c>
      <c r="S41" s="35">
        <f>S33+S40</f>
        <v>60</v>
      </c>
      <c r="T41" s="35">
        <f>T33+T40</f>
        <v>105</v>
      </c>
      <c r="U41" s="35">
        <f>U33+U40</f>
        <v>0</v>
      </c>
      <c r="V41" s="35">
        <f>V33+V40</f>
        <v>0</v>
      </c>
      <c r="W41" s="35" t="s">
        <v>127</v>
      </c>
      <c r="X41" s="35">
        <f>X33+X40</f>
        <v>12</v>
      </c>
      <c r="Y41" s="165">
        <f>Y33+Y40</f>
        <v>45</v>
      </c>
      <c r="Z41" s="165">
        <f>Z33+Z40</f>
        <v>0</v>
      </c>
      <c r="AA41" s="165">
        <f>AA33+AA40</f>
        <v>90</v>
      </c>
      <c r="AB41" s="165">
        <f>AB33+AB40</f>
        <v>135</v>
      </c>
      <c r="AC41" s="165" t="s">
        <v>127</v>
      </c>
      <c r="AD41" s="165">
        <f>AD33+AD40</f>
        <v>19</v>
      </c>
      <c r="AE41" s="35">
        <f>AE33+AE40</f>
        <v>75</v>
      </c>
      <c r="AF41" s="35">
        <f>AF33+AF40</f>
        <v>75</v>
      </c>
      <c r="AG41" s="35">
        <f>AG33+AG40</f>
        <v>30</v>
      </c>
      <c r="AH41" s="35">
        <f>AH33+AH40</f>
        <v>45</v>
      </c>
      <c r="AI41" s="35" t="s">
        <v>127</v>
      </c>
      <c r="AJ41" s="35">
        <f>AJ33+AJ40</f>
        <v>17</v>
      </c>
      <c r="AK41" s="165">
        <f>AK33+AK40</f>
        <v>75</v>
      </c>
      <c r="AL41" s="165">
        <f>AL33+AL40</f>
        <v>45</v>
      </c>
      <c r="AM41" s="165">
        <f>AM33+AM40</f>
        <v>30</v>
      </c>
      <c r="AN41" s="165">
        <f>AN33+AN40</f>
        <v>45</v>
      </c>
      <c r="AO41" s="165" t="s">
        <v>127</v>
      </c>
      <c r="AP41" s="165">
        <f>AP33+AP40</f>
        <v>15</v>
      </c>
    </row>
    <row r="42" spans="1:42" ht="12.75" x14ac:dyDescent="0.2">
      <c r="A42" s="479"/>
      <c r="B42" s="479"/>
      <c r="C42" s="479"/>
      <c r="D42" s="476"/>
      <c r="E42" s="476"/>
      <c r="F42" s="381"/>
      <c r="G42" s="476">
        <f>SUM(G41:J41)</f>
        <v>75</v>
      </c>
      <c r="H42" s="476"/>
      <c r="I42" s="476"/>
      <c r="J42" s="476"/>
      <c r="K42" s="35"/>
      <c r="L42" s="35"/>
      <c r="M42" s="478">
        <f>SUM(M41:P41)</f>
        <v>165</v>
      </c>
      <c r="N42" s="478"/>
      <c r="O42" s="478"/>
      <c r="P42" s="478"/>
      <c r="Q42" s="165"/>
      <c r="R42" s="165"/>
      <c r="S42" s="476">
        <f>SUM(S41:V41)</f>
        <v>165</v>
      </c>
      <c r="T42" s="476"/>
      <c r="U42" s="476"/>
      <c r="V42" s="476"/>
      <c r="W42" s="35"/>
      <c r="X42" s="35"/>
      <c r="Y42" s="478">
        <f>SUM(Y41:AB41)</f>
        <v>270</v>
      </c>
      <c r="Z42" s="478"/>
      <c r="AA42" s="478"/>
      <c r="AB42" s="478"/>
      <c r="AC42" s="165"/>
      <c r="AD42" s="165"/>
      <c r="AE42" s="476">
        <f>SUM(AE41:AH41)</f>
        <v>225</v>
      </c>
      <c r="AF42" s="476"/>
      <c r="AG42" s="476"/>
      <c r="AH42" s="476"/>
      <c r="AI42" s="35"/>
      <c r="AJ42" s="35"/>
      <c r="AK42" s="477">
        <f>SUM(AK41:AN41)</f>
        <v>195</v>
      </c>
      <c r="AL42" s="478"/>
      <c r="AM42" s="478"/>
      <c r="AN42" s="478"/>
      <c r="AO42" s="165"/>
      <c r="AP42" s="165"/>
    </row>
    <row r="45" spans="1:42" x14ac:dyDescent="0.2">
      <c r="A45" s="56"/>
      <c r="B45" s="50" t="s">
        <v>266</v>
      </c>
      <c r="K45" s="50" t="s">
        <v>267</v>
      </c>
      <c r="Z45" s="50" t="s">
        <v>269</v>
      </c>
      <c r="AL45" s="56"/>
      <c r="AM45" s="56"/>
    </row>
    <row r="46" spans="1:42" x14ac:dyDescent="0.2">
      <c r="A46" s="56"/>
      <c r="K46" s="50" t="s">
        <v>268</v>
      </c>
      <c r="Z46" s="50" t="s">
        <v>268</v>
      </c>
      <c r="AL46" s="56"/>
      <c r="AM46" s="56"/>
    </row>
    <row r="47" spans="1:42" x14ac:dyDescent="0.2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 t="s">
        <v>535</v>
      </c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 t="s">
        <v>334</v>
      </c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</row>
  </sheetData>
  <mergeCells count="45">
    <mergeCell ref="AK4:AN4"/>
    <mergeCell ref="AO4:AO5"/>
    <mergeCell ref="Y4:AB4"/>
    <mergeCell ref="AC4:AC5"/>
    <mergeCell ref="AE4:AH4"/>
    <mergeCell ref="A1:AP1"/>
    <mergeCell ref="A6:C6"/>
    <mergeCell ref="AE3:AJ3"/>
    <mergeCell ref="AK3:AP3"/>
    <mergeCell ref="L4:L5"/>
    <mergeCell ref="M4:P4"/>
    <mergeCell ref="G3:L3"/>
    <mergeCell ref="M3:R3"/>
    <mergeCell ref="AP4:AP5"/>
    <mergeCell ref="C3:C5"/>
    <mergeCell ref="D3:D5"/>
    <mergeCell ref="E3:E5"/>
    <mergeCell ref="G4:J4"/>
    <mergeCell ref="K4:K5"/>
    <mergeCell ref="AD4:AD5"/>
    <mergeCell ref="S4:V4"/>
    <mergeCell ref="Y3:AD3"/>
    <mergeCell ref="A3:A5"/>
    <mergeCell ref="B3:B5"/>
    <mergeCell ref="W4:W5"/>
    <mergeCell ref="X4:X5"/>
    <mergeCell ref="S3:X3"/>
    <mergeCell ref="F3:F5"/>
    <mergeCell ref="Q4:Q5"/>
    <mergeCell ref="AE42:AH42"/>
    <mergeCell ref="AK42:AN42"/>
    <mergeCell ref="A40:C40"/>
    <mergeCell ref="R4:R5"/>
    <mergeCell ref="A41:C42"/>
    <mergeCell ref="D41:D42"/>
    <mergeCell ref="E41:E42"/>
    <mergeCell ref="F41:F42"/>
    <mergeCell ref="G42:J42"/>
    <mergeCell ref="M42:P42"/>
    <mergeCell ref="Y42:AB42"/>
    <mergeCell ref="S42:V42"/>
    <mergeCell ref="A33:C33"/>
    <mergeCell ref="A34:C34"/>
    <mergeCell ref="AI4:AI5"/>
    <mergeCell ref="AJ4:AJ5"/>
  </mergeCells>
  <phoneticPr fontId="55" type="noConversion"/>
  <conditionalFormatting sqref="E7:E32">
    <cfRule type="cellIs" priority="4" stopIfTrue="1" operator="notEqual">
      <formula>C9</formula>
    </cfRule>
  </conditionalFormatting>
  <conditionalFormatting sqref="E7:E32">
    <cfRule type="cellIs" priority="3" stopIfTrue="1" operator="notEqual">
      <formula>C7</formula>
    </cfRule>
  </conditionalFormatting>
  <conditionalFormatting sqref="E35:E39">
    <cfRule type="cellIs" priority="2" stopIfTrue="1" operator="notEqual">
      <formula>C37</formula>
    </cfRule>
  </conditionalFormatting>
  <conditionalFormatting sqref="E35:E39">
    <cfRule type="cellIs" priority="1" stopIfTrue="1" operator="notEqual">
      <formula>C35</formula>
    </cfRule>
  </conditionalFormatting>
  <printOptions horizontalCentered="1"/>
  <pageMargins left="0.39370078740157483" right="0.39370078740157483" top="0.59055118110236227" bottom="0.59055118110236227" header="0.39370078740157483" footer="0.19685039370078741"/>
  <pageSetup paperSize="9" scale="52" fitToHeight="0" orientation="landscape" r:id="rId1"/>
  <headerFooter alignWithMargins="0">
    <oddHeader>&amp;L&amp;12Kierunek: PEDAGOGIKA&amp;C&amp;"Arial,Pogrubiony"&amp;12P L A N   S T U D I Ó W    S T A C J O N A R N Y C H&amp;R&amp;"Arial,Kursywa"&amp;12Rekrutacja w roku akademickim 2018/2019</oddHeader>
  </headerFooter>
  <ignoredErrors>
    <ignoredError sqref="D7:AP42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P44"/>
  <sheetViews>
    <sheetView tabSelected="1" zoomScale="80" zoomScaleNormal="80" zoomScaleSheetLayoutView="80" zoomScalePageLayoutView="74" workbookViewId="0">
      <selection activeCell="F14" sqref="F14"/>
    </sheetView>
  </sheetViews>
  <sheetFormatPr defaultColWidth="9.140625" defaultRowHeight="11.25" x14ac:dyDescent="0.2"/>
  <cols>
    <col min="1" max="1" width="4.140625" style="66" customWidth="1"/>
    <col min="2" max="2" width="21.85546875" style="50" customWidth="1"/>
    <col min="3" max="3" width="40.5703125" style="50" customWidth="1"/>
    <col min="4" max="5" width="5.85546875" style="50" customWidth="1"/>
    <col min="6" max="6" width="7.7109375" style="50" customWidth="1"/>
    <col min="7" max="10" width="4.42578125" style="50" customWidth="1"/>
    <col min="11" max="11" width="8" style="50" customWidth="1"/>
    <col min="12" max="12" width="4.5703125" style="50" customWidth="1"/>
    <col min="13" max="16" width="4.42578125" style="50" customWidth="1"/>
    <col min="17" max="17" width="8" style="50" customWidth="1"/>
    <col min="18" max="18" width="4.5703125" style="50" customWidth="1"/>
    <col min="19" max="22" width="4.42578125" style="50" customWidth="1"/>
    <col min="23" max="23" width="8" style="50" customWidth="1"/>
    <col min="24" max="24" width="4.5703125" style="50" customWidth="1"/>
    <col min="25" max="28" width="4.42578125" style="50" customWidth="1"/>
    <col min="29" max="29" width="8" style="50" customWidth="1"/>
    <col min="30" max="30" width="4.5703125" style="50" customWidth="1"/>
    <col min="31" max="34" width="4.42578125" style="50" customWidth="1"/>
    <col min="35" max="35" width="8" style="50" customWidth="1"/>
    <col min="36" max="36" width="4.5703125" style="50" customWidth="1"/>
    <col min="37" max="40" width="4.42578125" style="50" customWidth="1"/>
    <col min="41" max="41" width="8" style="50" customWidth="1"/>
    <col min="42" max="42" width="4.5703125" style="50" customWidth="1"/>
    <col min="43" max="16384" width="9.140625" style="50"/>
  </cols>
  <sheetData>
    <row r="1" spans="1:42" ht="16.5" thickBot="1" x14ac:dyDescent="0.3">
      <c r="A1" s="444" t="s">
        <v>610</v>
      </c>
      <c r="B1" s="444"/>
      <c r="C1" s="444"/>
      <c r="D1" s="444"/>
      <c r="E1" s="444"/>
      <c r="F1" s="444"/>
      <c r="G1" s="444"/>
      <c r="H1" s="444"/>
      <c r="I1" s="444"/>
      <c r="J1" s="444"/>
      <c r="K1" s="444"/>
      <c r="L1" s="444"/>
      <c r="M1" s="444"/>
      <c r="N1" s="444"/>
      <c r="O1" s="444"/>
      <c r="P1" s="444"/>
      <c r="Q1" s="444"/>
      <c r="R1" s="444"/>
      <c r="S1" s="444"/>
      <c r="T1" s="444"/>
      <c r="U1" s="444"/>
      <c r="V1" s="444"/>
      <c r="W1" s="444"/>
      <c r="X1" s="444"/>
      <c r="Y1" s="444"/>
      <c r="Z1" s="444"/>
      <c r="AA1" s="444"/>
      <c r="AB1" s="444"/>
      <c r="AC1" s="444"/>
      <c r="AD1" s="444"/>
      <c r="AE1" s="444"/>
      <c r="AF1" s="444"/>
      <c r="AG1" s="444"/>
      <c r="AH1" s="444"/>
      <c r="AI1" s="444"/>
      <c r="AJ1" s="444"/>
      <c r="AK1" s="444"/>
      <c r="AL1" s="444"/>
      <c r="AM1" s="444"/>
      <c r="AN1" s="444"/>
      <c r="AO1" s="444"/>
      <c r="AP1" s="444"/>
    </row>
    <row r="2" spans="1:42" ht="12.75" thickTop="1" x14ac:dyDescent="0.2">
      <c r="A2" s="445"/>
      <c r="B2" s="445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20.100000000000001" customHeight="1" x14ac:dyDescent="0.2">
      <c r="A3" s="402" t="s">
        <v>0</v>
      </c>
      <c r="B3" s="404" t="s">
        <v>1</v>
      </c>
      <c r="C3" s="402" t="s">
        <v>2</v>
      </c>
      <c r="D3" s="407" t="s">
        <v>50</v>
      </c>
      <c r="E3" s="407" t="s">
        <v>3</v>
      </c>
      <c r="F3" s="402" t="s">
        <v>51</v>
      </c>
      <c r="G3" s="404" t="s">
        <v>53</v>
      </c>
      <c r="H3" s="404"/>
      <c r="I3" s="404"/>
      <c r="J3" s="404"/>
      <c r="K3" s="404"/>
      <c r="L3" s="404"/>
      <c r="M3" s="406" t="s">
        <v>54</v>
      </c>
      <c r="N3" s="406"/>
      <c r="O3" s="406"/>
      <c r="P3" s="406"/>
      <c r="Q3" s="406"/>
      <c r="R3" s="406"/>
      <c r="S3" s="404" t="s">
        <v>55</v>
      </c>
      <c r="T3" s="404"/>
      <c r="U3" s="404"/>
      <c r="V3" s="404"/>
      <c r="W3" s="404"/>
      <c r="X3" s="404"/>
      <c r="Y3" s="406" t="s">
        <v>56</v>
      </c>
      <c r="Z3" s="406"/>
      <c r="AA3" s="406"/>
      <c r="AB3" s="406"/>
      <c r="AC3" s="406"/>
      <c r="AD3" s="406"/>
      <c r="AE3" s="404" t="s">
        <v>57</v>
      </c>
      <c r="AF3" s="404"/>
      <c r="AG3" s="404"/>
      <c r="AH3" s="404"/>
      <c r="AI3" s="404"/>
      <c r="AJ3" s="404"/>
      <c r="AK3" s="406" t="s">
        <v>58</v>
      </c>
      <c r="AL3" s="406"/>
      <c r="AM3" s="406"/>
      <c r="AN3" s="406"/>
      <c r="AO3" s="406"/>
      <c r="AP3" s="406"/>
    </row>
    <row r="4" spans="1:42" ht="20.100000000000001" customHeight="1" x14ac:dyDescent="0.2">
      <c r="A4" s="402"/>
      <c r="B4" s="404"/>
      <c r="C4" s="402"/>
      <c r="D4" s="407"/>
      <c r="E4" s="407"/>
      <c r="F4" s="402"/>
      <c r="G4" s="402" t="s">
        <v>52</v>
      </c>
      <c r="H4" s="402"/>
      <c r="I4" s="402"/>
      <c r="J4" s="402"/>
      <c r="K4" s="402" t="s">
        <v>51</v>
      </c>
      <c r="L4" s="407" t="s">
        <v>3</v>
      </c>
      <c r="M4" s="400" t="s">
        <v>52</v>
      </c>
      <c r="N4" s="400"/>
      <c r="O4" s="400"/>
      <c r="P4" s="400"/>
      <c r="Q4" s="400" t="s">
        <v>51</v>
      </c>
      <c r="R4" s="412" t="s">
        <v>3</v>
      </c>
      <c r="S4" s="402" t="s">
        <v>52</v>
      </c>
      <c r="T4" s="402"/>
      <c r="U4" s="402"/>
      <c r="V4" s="402"/>
      <c r="W4" s="402" t="s">
        <v>51</v>
      </c>
      <c r="X4" s="407" t="s">
        <v>3</v>
      </c>
      <c r="Y4" s="400" t="s">
        <v>52</v>
      </c>
      <c r="Z4" s="400"/>
      <c r="AA4" s="400"/>
      <c r="AB4" s="400"/>
      <c r="AC4" s="400" t="s">
        <v>51</v>
      </c>
      <c r="AD4" s="412" t="s">
        <v>3</v>
      </c>
      <c r="AE4" s="402" t="s">
        <v>52</v>
      </c>
      <c r="AF4" s="402"/>
      <c r="AG4" s="402"/>
      <c r="AH4" s="402"/>
      <c r="AI4" s="402" t="s">
        <v>51</v>
      </c>
      <c r="AJ4" s="407" t="s">
        <v>3</v>
      </c>
      <c r="AK4" s="400" t="s">
        <v>52</v>
      </c>
      <c r="AL4" s="400"/>
      <c r="AM4" s="400"/>
      <c r="AN4" s="400"/>
      <c r="AO4" s="400" t="s">
        <v>51</v>
      </c>
      <c r="AP4" s="412" t="s">
        <v>3</v>
      </c>
    </row>
    <row r="5" spans="1:42" ht="20.100000000000001" customHeight="1" x14ac:dyDescent="0.2">
      <c r="A5" s="403"/>
      <c r="B5" s="405"/>
      <c r="C5" s="403"/>
      <c r="D5" s="408"/>
      <c r="E5" s="408" t="s">
        <v>3</v>
      </c>
      <c r="F5" s="403" t="s">
        <v>51</v>
      </c>
      <c r="G5" s="126" t="s">
        <v>4</v>
      </c>
      <c r="H5" s="127" t="s">
        <v>5</v>
      </c>
      <c r="I5" s="127" t="s">
        <v>330</v>
      </c>
      <c r="J5" s="127" t="s">
        <v>329</v>
      </c>
      <c r="K5" s="403"/>
      <c r="L5" s="408"/>
      <c r="M5" s="128" t="s">
        <v>4</v>
      </c>
      <c r="N5" s="118" t="s">
        <v>5</v>
      </c>
      <c r="O5" s="118" t="s">
        <v>330</v>
      </c>
      <c r="P5" s="118" t="s">
        <v>329</v>
      </c>
      <c r="Q5" s="401"/>
      <c r="R5" s="413"/>
      <c r="S5" s="126" t="s">
        <v>4</v>
      </c>
      <c r="T5" s="127" t="s">
        <v>5</v>
      </c>
      <c r="U5" s="127" t="s">
        <v>330</v>
      </c>
      <c r="V5" s="127" t="s">
        <v>329</v>
      </c>
      <c r="W5" s="403"/>
      <c r="X5" s="408"/>
      <c r="Y5" s="128" t="s">
        <v>4</v>
      </c>
      <c r="Z5" s="118" t="s">
        <v>5</v>
      </c>
      <c r="AA5" s="118" t="s">
        <v>330</v>
      </c>
      <c r="AB5" s="118" t="s">
        <v>329</v>
      </c>
      <c r="AC5" s="401"/>
      <c r="AD5" s="413"/>
      <c r="AE5" s="126" t="s">
        <v>4</v>
      </c>
      <c r="AF5" s="127" t="s">
        <v>5</v>
      </c>
      <c r="AG5" s="127" t="s">
        <v>330</v>
      </c>
      <c r="AH5" s="127" t="s">
        <v>329</v>
      </c>
      <c r="AI5" s="403"/>
      <c r="AJ5" s="408"/>
      <c r="AK5" s="128" t="s">
        <v>4</v>
      </c>
      <c r="AL5" s="118" t="s">
        <v>5</v>
      </c>
      <c r="AM5" s="118" t="s">
        <v>330</v>
      </c>
      <c r="AN5" s="118" t="s">
        <v>329</v>
      </c>
      <c r="AO5" s="401"/>
      <c r="AP5" s="413"/>
    </row>
    <row r="6" spans="1:42" ht="20.100000000000001" customHeight="1" x14ac:dyDescent="0.2">
      <c r="A6" s="65" t="s">
        <v>6</v>
      </c>
      <c r="B6" s="105" t="s">
        <v>238</v>
      </c>
      <c r="C6" s="103" t="s">
        <v>89</v>
      </c>
      <c r="D6" s="24">
        <f>SUM(G6:J6, M6:P6, S6:V6,Y6:AB6,AE6:AH6,AK6:AN6)</f>
        <v>45</v>
      </c>
      <c r="E6" s="13">
        <f>L6+R6+X6+AD6+AJ6+AP6</f>
        <v>5</v>
      </c>
      <c r="F6" s="84" t="s">
        <v>75</v>
      </c>
      <c r="G6" s="84">
        <v>15</v>
      </c>
      <c r="H6" s="84">
        <v>30</v>
      </c>
      <c r="I6" s="84"/>
      <c r="J6" s="84" t="s">
        <v>73</v>
      </c>
      <c r="K6" s="84" t="s">
        <v>75</v>
      </c>
      <c r="L6" s="91">
        <v>5</v>
      </c>
      <c r="M6" s="85"/>
      <c r="N6" s="85"/>
      <c r="O6" s="85"/>
      <c r="P6" s="85"/>
      <c r="Q6" s="85"/>
      <c r="R6" s="85"/>
      <c r="S6" s="84"/>
      <c r="T6" s="84"/>
      <c r="U6" s="84"/>
      <c r="V6" s="84"/>
      <c r="W6" s="84"/>
      <c r="X6" s="84"/>
      <c r="Y6" s="85"/>
      <c r="Z6" s="85"/>
      <c r="AA6" s="85"/>
      <c r="AB6" s="85"/>
      <c r="AC6" s="85"/>
      <c r="AD6" s="85"/>
      <c r="AE6" s="86"/>
      <c r="AF6" s="86"/>
      <c r="AG6" s="86"/>
      <c r="AH6" s="86"/>
      <c r="AI6" s="86"/>
      <c r="AJ6" s="86"/>
      <c r="AK6" s="87"/>
      <c r="AL6" s="87"/>
      <c r="AM6" s="87"/>
      <c r="AN6" s="87"/>
      <c r="AO6" s="87"/>
      <c r="AP6" s="87"/>
    </row>
    <row r="7" spans="1:42" ht="20.100000000000001" customHeight="1" x14ac:dyDescent="0.2">
      <c r="A7" s="65" t="s">
        <v>7</v>
      </c>
      <c r="B7" s="107" t="s">
        <v>440</v>
      </c>
      <c r="C7" s="104" t="s">
        <v>283</v>
      </c>
      <c r="D7" s="24">
        <f>SUM(G7:J7, M7:P7, S7:V7,Y7:AB7,AE7:AH7,AK7:AN7)</f>
        <v>30</v>
      </c>
      <c r="E7" s="13">
        <f>L7+R7+X7+AD7+AJ7+AP7</f>
        <v>1</v>
      </c>
      <c r="F7" s="90" t="s">
        <v>74</v>
      </c>
      <c r="G7" s="91"/>
      <c r="H7" s="91"/>
      <c r="I7" s="91">
        <v>30</v>
      </c>
      <c r="J7" s="91"/>
      <c r="K7" s="92" t="s">
        <v>74</v>
      </c>
      <c r="L7" s="92">
        <v>1</v>
      </c>
      <c r="M7" s="85"/>
      <c r="N7" s="85"/>
      <c r="O7" s="85"/>
      <c r="P7" s="85"/>
      <c r="Q7" s="93"/>
      <c r="R7" s="93"/>
      <c r="S7" s="84"/>
      <c r="T7" s="84"/>
      <c r="U7" s="84"/>
      <c r="V7" s="84"/>
      <c r="W7" s="94"/>
      <c r="X7" s="94"/>
      <c r="Y7" s="85"/>
      <c r="Z7" s="85"/>
      <c r="AA7" s="85"/>
      <c r="AB7" s="85"/>
      <c r="AC7" s="93"/>
      <c r="AD7" s="93"/>
      <c r="AE7" s="86"/>
      <c r="AF7" s="86"/>
      <c r="AG7" s="86"/>
      <c r="AH7" s="86"/>
      <c r="AI7" s="95"/>
      <c r="AJ7" s="95"/>
      <c r="AK7" s="87"/>
      <c r="AL7" s="87"/>
      <c r="AM7" s="87"/>
      <c r="AN7" s="87"/>
      <c r="AO7" s="96"/>
      <c r="AP7" s="96"/>
    </row>
    <row r="8" spans="1:42" ht="20.100000000000001" customHeight="1" x14ac:dyDescent="0.2">
      <c r="A8" s="65" t="s">
        <v>8</v>
      </c>
      <c r="B8" s="106" t="s">
        <v>169</v>
      </c>
      <c r="C8" s="103" t="s">
        <v>128</v>
      </c>
      <c r="D8" s="24">
        <f t="shared" ref="D8:D32" si="0">SUM(G8:J8, M8:P8, S8:V8,Y8:AB8,AE8:AH8,AK8:AN8)</f>
        <v>30</v>
      </c>
      <c r="E8" s="13">
        <f t="shared" ref="E8:E32" si="1">L8+R8+X8+AD8+AJ8+AP8</f>
        <v>2</v>
      </c>
      <c r="F8" s="88" t="s">
        <v>74</v>
      </c>
      <c r="G8" s="86"/>
      <c r="H8" s="86"/>
      <c r="I8" s="86"/>
      <c r="J8" s="86"/>
      <c r="K8" s="86"/>
      <c r="L8" s="86"/>
      <c r="M8" s="87">
        <v>30</v>
      </c>
      <c r="N8" s="87"/>
      <c r="O8" s="87"/>
      <c r="P8" s="87"/>
      <c r="Q8" s="87" t="s">
        <v>74</v>
      </c>
      <c r="R8" s="87">
        <v>2</v>
      </c>
      <c r="S8" s="84"/>
      <c r="T8" s="84"/>
      <c r="U8" s="84"/>
      <c r="V8" s="84"/>
      <c r="W8" s="84"/>
      <c r="X8" s="84"/>
      <c r="Y8" s="85"/>
      <c r="Z8" s="85"/>
      <c r="AA8" s="85"/>
      <c r="AB8" s="85"/>
      <c r="AC8" s="85"/>
      <c r="AD8" s="85"/>
      <c r="AE8" s="86"/>
      <c r="AF8" s="86"/>
      <c r="AG8" s="86"/>
      <c r="AH8" s="86"/>
      <c r="AI8" s="86"/>
      <c r="AJ8" s="86"/>
      <c r="AK8" s="87"/>
      <c r="AL8" s="87"/>
      <c r="AM8" s="87"/>
      <c r="AN8" s="87"/>
      <c r="AO8" s="87"/>
      <c r="AP8" s="87"/>
    </row>
    <row r="9" spans="1:42" ht="20.100000000000001" customHeight="1" x14ac:dyDescent="0.2">
      <c r="A9" s="65" t="s">
        <v>9</v>
      </c>
      <c r="B9" s="105" t="s">
        <v>239</v>
      </c>
      <c r="C9" s="103" t="s">
        <v>92</v>
      </c>
      <c r="D9" s="24">
        <f t="shared" si="0"/>
        <v>45</v>
      </c>
      <c r="E9" s="13">
        <f t="shared" si="1"/>
        <v>5</v>
      </c>
      <c r="F9" s="84" t="s">
        <v>75</v>
      </c>
      <c r="G9" s="84"/>
      <c r="H9" s="84"/>
      <c r="I9" s="84"/>
      <c r="J9" s="84"/>
      <c r="K9" s="84"/>
      <c r="L9" s="84"/>
      <c r="M9" s="85">
        <v>15</v>
      </c>
      <c r="N9" s="85">
        <v>30</v>
      </c>
      <c r="O9" s="85"/>
      <c r="P9" s="85" t="s">
        <v>73</v>
      </c>
      <c r="Q9" s="85" t="s">
        <v>75</v>
      </c>
      <c r="R9" s="85">
        <v>5</v>
      </c>
      <c r="S9" s="84"/>
      <c r="T9" s="84"/>
      <c r="U9" s="84"/>
      <c r="V9" s="84"/>
      <c r="W9" s="84"/>
      <c r="X9" s="84"/>
      <c r="Y9" s="85"/>
      <c r="Z9" s="85"/>
      <c r="AA9" s="85"/>
      <c r="AB9" s="85"/>
      <c r="AC9" s="85"/>
      <c r="AD9" s="85"/>
      <c r="AE9" s="86"/>
      <c r="AF9" s="86"/>
      <c r="AG9" s="86"/>
      <c r="AH9" s="86"/>
      <c r="AI9" s="86"/>
      <c r="AJ9" s="86"/>
      <c r="AK9" s="87"/>
      <c r="AL9" s="87"/>
      <c r="AM9" s="87"/>
      <c r="AN9" s="87"/>
      <c r="AO9" s="87"/>
      <c r="AP9" s="87"/>
    </row>
    <row r="10" spans="1:42" ht="20.100000000000001" customHeight="1" x14ac:dyDescent="0.2">
      <c r="A10" s="65" t="s">
        <v>10</v>
      </c>
      <c r="B10" s="105" t="s">
        <v>261</v>
      </c>
      <c r="C10" s="103" t="s">
        <v>94</v>
      </c>
      <c r="D10" s="24">
        <f t="shared" si="0"/>
        <v>45</v>
      </c>
      <c r="E10" s="13">
        <f t="shared" si="1"/>
        <v>5</v>
      </c>
      <c r="F10" s="84" t="s">
        <v>75</v>
      </c>
      <c r="G10" s="84"/>
      <c r="H10" s="84"/>
      <c r="I10" s="84"/>
      <c r="J10" s="84"/>
      <c r="K10" s="84"/>
      <c r="L10" s="84"/>
      <c r="M10" s="85">
        <v>15</v>
      </c>
      <c r="N10" s="85">
        <v>30</v>
      </c>
      <c r="O10" s="85"/>
      <c r="P10" s="85" t="s">
        <v>73</v>
      </c>
      <c r="Q10" s="85" t="s">
        <v>75</v>
      </c>
      <c r="R10" s="85">
        <v>5</v>
      </c>
      <c r="S10" s="84"/>
      <c r="T10" s="84"/>
      <c r="U10" s="84"/>
      <c r="V10" s="84"/>
      <c r="W10" s="84"/>
      <c r="X10" s="84"/>
      <c r="Y10" s="85"/>
      <c r="Z10" s="85"/>
      <c r="AA10" s="85"/>
      <c r="AB10" s="85"/>
      <c r="AC10" s="85"/>
      <c r="AD10" s="85"/>
      <c r="AE10" s="86"/>
      <c r="AF10" s="86"/>
      <c r="AG10" s="86"/>
      <c r="AH10" s="86"/>
      <c r="AI10" s="86"/>
      <c r="AJ10" s="86"/>
      <c r="AK10" s="87"/>
      <c r="AL10" s="87"/>
      <c r="AM10" s="87"/>
      <c r="AN10" s="87"/>
      <c r="AO10" s="87"/>
      <c r="AP10" s="87"/>
    </row>
    <row r="11" spans="1:42" ht="20.100000000000001" customHeight="1" x14ac:dyDescent="0.2">
      <c r="A11" s="65" t="s">
        <v>11</v>
      </c>
      <c r="B11" s="105" t="s">
        <v>259</v>
      </c>
      <c r="C11" s="103" t="s">
        <v>87</v>
      </c>
      <c r="D11" s="24">
        <f t="shared" si="0"/>
        <v>30</v>
      </c>
      <c r="E11" s="13">
        <f t="shared" si="1"/>
        <v>2</v>
      </c>
      <c r="F11" s="89" t="s">
        <v>74</v>
      </c>
      <c r="G11" s="84"/>
      <c r="H11" s="84"/>
      <c r="I11" s="84"/>
      <c r="J11" s="84"/>
      <c r="K11" s="84"/>
      <c r="L11" s="84"/>
      <c r="M11" s="85"/>
      <c r="N11" s="85"/>
      <c r="O11" s="85"/>
      <c r="P11" s="85"/>
      <c r="Q11" s="85"/>
      <c r="R11" s="85"/>
      <c r="S11" s="84" t="s">
        <v>73</v>
      </c>
      <c r="T11" s="84" t="s">
        <v>73</v>
      </c>
      <c r="U11" s="84">
        <v>30</v>
      </c>
      <c r="V11" s="84"/>
      <c r="W11" s="84" t="s">
        <v>74</v>
      </c>
      <c r="X11" s="84">
        <v>2</v>
      </c>
      <c r="Y11" s="85"/>
      <c r="Z11" s="85"/>
      <c r="AA11" s="85"/>
      <c r="AB11" s="85"/>
      <c r="AC11" s="85"/>
      <c r="AD11" s="85"/>
      <c r="AE11" s="86"/>
      <c r="AF11" s="86"/>
      <c r="AG11" s="86"/>
      <c r="AH11" s="86"/>
      <c r="AI11" s="86"/>
      <c r="AJ11" s="86"/>
      <c r="AK11" s="87"/>
      <c r="AL11" s="87"/>
      <c r="AM11" s="87"/>
      <c r="AN11" s="87"/>
      <c r="AO11" s="87"/>
      <c r="AP11" s="87"/>
    </row>
    <row r="12" spans="1:42" ht="20.100000000000001" customHeight="1" x14ac:dyDescent="0.2">
      <c r="A12" s="65" t="s">
        <v>12</v>
      </c>
      <c r="B12" s="105" t="s">
        <v>240</v>
      </c>
      <c r="C12" s="103" t="s">
        <v>93</v>
      </c>
      <c r="D12" s="24">
        <f t="shared" si="0"/>
        <v>30</v>
      </c>
      <c r="E12" s="13">
        <f t="shared" si="1"/>
        <v>2</v>
      </c>
      <c r="F12" s="89" t="s">
        <v>74</v>
      </c>
      <c r="G12" s="84"/>
      <c r="H12" s="84"/>
      <c r="I12" s="84"/>
      <c r="J12" s="84"/>
      <c r="K12" s="84"/>
      <c r="L12" s="84"/>
      <c r="M12" s="85"/>
      <c r="N12" s="85"/>
      <c r="O12" s="85"/>
      <c r="P12" s="85"/>
      <c r="Q12" s="85"/>
      <c r="R12" s="85"/>
      <c r="S12" s="84" t="s">
        <v>73</v>
      </c>
      <c r="T12" s="84" t="s">
        <v>73</v>
      </c>
      <c r="U12" s="84">
        <v>30</v>
      </c>
      <c r="V12" s="84"/>
      <c r="W12" s="84" t="s">
        <v>74</v>
      </c>
      <c r="X12" s="84">
        <v>2</v>
      </c>
      <c r="Y12" s="85"/>
      <c r="Z12" s="85"/>
      <c r="AA12" s="85"/>
      <c r="AB12" s="85"/>
      <c r="AC12" s="85"/>
      <c r="AD12" s="85"/>
      <c r="AE12" s="86"/>
      <c r="AF12" s="86"/>
      <c r="AG12" s="86"/>
      <c r="AH12" s="86"/>
      <c r="AI12" s="86"/>
      <c r="AJ12" s="86"/>
      <c r="AK12" s="87"/>
      <c r="AL12" s="87"/>
      <c r="AM12" s="87"/>
      <c r="AN12" s="87"/>
      <c r="AO12" s="87"/>
      <c r="AP12" s="87"/>
    </row>
    <row r="13" spans="1:42" ht="26.1" customHeight="1" x14ac:dyDescent="0.2">
      <c r="A13" s="65" t="s">
        <v>13</v>
      </c>
      <c r="B13" s="105" t="s">
        <v>241</v>
      </c>
      <c r="C13" s="103" t="s">
        <v>95</v>
      </c>
      <c r="D13" s="24">
        <f t="shared" si="0"/>
        <v>45</v>
      </c>
      <c r="E13" s="13">
        <f t="shared" si="1"/>
        <v>3</v>
      </c>
      <c r="F13" s="84" t="s">
        <v>635</v>
      </c>
      <c r="G13" s="84"/>
      <c r="H13" s="84"/>
      <c r="I13" s="84"/>
      <c r="J13" s="84"/>
      <c r="K13" s="84"/>
      <c r="L13" s="84"/>
      <c r="M13" s="85"/>
      <c r="N13" s="85"/>
      <c r="O13" s="85"/>
      <c r="P13" s="85"/>
      <c r="Q13" s="85"/>
      <c r="R13" s="85"/>
      <c r="S13" s="84">
        <v>15</v>
      </c>
      <c r="T13" s="84">
        <v>30</v>
      </c>
      <c r="U13" s="84"/>
      <c r="V13" s="84" t="s">
        <v>73</v>
      </c>
      <c r="W13" s="84" t="s">
        <v>635</v>
      </c>
      <c r="X13" s="84">
        <v>3</v>
      </c>
      <c r="Y13" s="85"/>
      <c r="Z13" s="85"/>
      <c r="AA13" s="85"/>
      <c r="AB13" s="85"/>
      <c r="AC13" s="85"/>
      <c r="AD13" s="85"/>
      <c r="AE13" s="86"/>
      <c r="AF13" s="86"/>
      <c r="AG13" s="86"/>
      <c r="AH13" s="86"/>
      <c r="AI13" s="86"/>
      <c r="AJ13" s="86"/>
      <c r="AK13" s="87"/>
      <c r="AL13" s="87"/>
      <c r="AM13" s="87"/>
      <c r="AN13" s="87"/>
      <c r="AO13" s="87"/>
      <c r="AP13" s="87"/>
    </row>
    <row r="14" spans="1:42" ht="26.1" customHeight="1" x14ac:dyDescent="0.2">
      <c r="A14" s="65" t="s">
        <v>14</v>
      </c>
      <c r="B14" s="105" t="s">
        <v>242</v>
      </c>
      <c r="C14" s="103" t="s">
        <v>97</v>
      </c>
      <c r="D14" s="24">
        <f t="shared" si="0"/>
        <v>30</v>
      </c>
      <c r="E14" s="13">
        <f t="shared" si="1"/>
        <v>2</v>
      </c>
      <c r="F14" s="89" t="s">
        <v>74</v>
      </c>
      <c r="G14" s="84"/>
      <c r="H14" s="84"/>
      <c r="I14" s="84"/>
      <c r="J14" s="84"/>
      <c r="K14" s="84"/>
      <c r="L14" s="84"/>
      <c r="M14" s="85" t="s">
        <v>73</v>
      </c>
      <c r="N14" s="85" t="s">
        <v>73</v>
      </c>
      <c r="O14" s="85"/>
      <c r="P14" s="85"/>
      <c r="Q14" s="85"/>
      <c r="R14" s="85"/>
      <c r="S14" s="84"/>
      <c r="T14" s="84"/>
      <c r="U14" s="84"/>
      <c r="V14" s="91">
        <v>30</v>
      </c>
      <c r="W14" s="84" t="s">
        <v>74</v>
      </c>
      <c r="X14" s="84">
        <v>2</v>
      </c>
      <c r="Y14" s="85"/>
      <c r="Z14" s="85"/>
      <c r="AA14" s="85"/>
      <c r="AB14" s="85"/>
      <c r="AC14" s="85"/>
      <c r="AD14" s="85"/>
      <c r="AE14" s="86"/>
      <c r="AF14" s="86"/>
      <c r="AG14" s="86"/>
      <c r="AH14" s="86"/>
      <c r="AI14" s="86"/>
      <c r="AJ14" s="86"/>
      <c r="AK14" s="87"/>
      <c r="AL14" s="87"/>
      <c r="AM14" s="87"/>
      <c r="AN14" s="87"/>
      <c r="AO14" s="87"/>
      <c r="AP14" s="87"/>
    </row>
    <row r="15" spans="1:42" ht="26.1" customHeight="1" x14ac:dyDescent="0.2">
      <c r="A15" s="65" t="s">
        <v>15</v>
      </c>
      <c r="B15" s="105" t="s">
        <v>442</v>
      </c>
      <c r="C15" s="103" t="s">
        <v>443</v>
      </c>
      <c r="D15" s="24">
        <f t="shared" si="0"/>
        <v>30</v>
      </c>
      <c r="E15" s="13">
        <f t="shared" si="1"/>
        <v>1</v>
      </c>
      <c r="F15" s="89" t="s">
        <v>74</v>
      </c>
      <c r="G15" s="84"/>
      <c r="H15" s="84"/>
      <c r="I15" s="84"/>
      <c r="J15" s="84"/>
      <c r="K15" s="84"/>
      <c r="L15" s="84"/>
      <c r="M15" s="85"/>
      <c r="N15" s="85"/>
      <c r="O15" s="85"/>
      <c r="P15" s="85"/>
      <c r="Q15" s="85"/>
      <c r="R15" s="85"/>
      <c r="S15" s="84"/>
      <c r="T15" s="84"/>
      <c r="U15" s="84"/>
      <c r="V15" s="91">
        <v>30</v>
      </c>
      <c r="W15" s="84" t="s">
        <v>74</v>
      </c>
      <c r="X15" s="84">
        <v>1</v>
      </c>
      <c r="Y15" s="85"/>
      <c r="Z15" s="85"/>
      <c r="AA15" s="85"/>
      <c r="AB15" s="85"/>
      <c r="AC15" s="85"/>
      <c r="AD15" s="85"/>
      <c r="AE15" s="86"/>
      <c r="AF15" s="86"/>
      <c r="AG15" s="86"/>
      <c r="AH15" s="86"/>
      <c r="AI15" s="86"/>
      <c r="AJ15" s="86"/>
      <c r="AK15" s="87"/>
      <c r="AL15" s="87"/>
      <c r="AM15" s="87"/>
      <c r="AN15" s="87"/>
      <c r="AO15" s="87"/>
      <c r="AP15" s="87"/>
    </row>
    <row r="16" spans="1:42" ht="20.100000000000001" customHeight="1" x14ac:dyDescent="0.2">
      <c r="A16" s="65" t="s">
        <v>16</v>
      </c>
      <c r="B16" s="105" t="s">
        <v>243</v>
      </c>
      <c r="C16" s="103" t="s">
        <v>66</v>
      </c>
      <c r="D16" s="24">
        <f t="shared" si="0"/>
        <v>30</v>
      </c>
      <c r="E16" s="13">
        <f t="shared" si="1"/>
        <v>2</v>
      </c>
      <c r="F16" s="89" t="s">
        <v>74</v>
      </c>
      <c r="G16" s="84"/>
      <c r="H16" s="84"/>
      <c r="I16" s="84"/>
      <c r="J16" s="84"/>
      <c r="K16" s="84"/>
      <c r="L16" s="84"/>
      <c r="M16" s="85" t="s">
        <v>73</v>
      </c>
      <c r="N16" s="85"/>
      <c r="O16" s="85"/>
      <c r="P16" s="85"/>
      <c r="Q16" s="85"/>
      <c r="R16" s="85"/>
      <c r="S16" s="84" t="s">
        <v>73</v>
      </c>
      <c r="T16" s="84" t="s">
        <v>73</v>
      </c>
      <c r="U16" s="84"/>
      <c r="V16" s="91">
        <v>30</v>
      </c>
      <c r="W16" s="84" t="s">
        <v>74</v>
      </c>
      <c r="X16" s="84">
        <v>2</v>
      </c>
      <c r="Y16" s="85"/>
      <c r="Z16" s="85"/>
      <c r="AA16" s="85"/>
      <c r="AB16" s="85"/>
      <c r="AC16" s="85"/>
      <c r="AD16" s="85"/>
      <c r="AE16" s="86"/>
      <c r="AF16" s="86"/>
      <c r="AG16" s="86"/>
      <c r="AH16" s="86"/>
      <c r="AI16" s="86"/>
      <c r="AJ16" s="86"/>
      <c r="AK16" s="87"/>
      <c r="AL16" s="87"/>
      <c r="AM16" s="87"/>
      <c r="AN16" s="87"/>
      <c r="AO16" s="87"/>
      <c r="AP16" s="87"/>
    </row>
    <row r="17" spans="1:42" ht="20.100000000000001" customHeight="1" x14ac:dyDescent="0.2">
      <c r="A17" s="65" t="s">
        <v>17</v>
      </c>
      <c r="B17" s="105" t="s">
        <v>244</v>
      </c>
      <c r="C17" s="103" t="s">
        <v>103</v>
      </c>
      <c r="D17" s="24">
        <f t="shared" si="0"/>
        <v>45</v>
      </c>
      <c r="E17" s="13">
        <f t="shared" si="1"/>
        <v>4</v>
      </c>
      <c r="F17" s="89" t="s">
        <v>75</v>
      </c>
      <c r="G17" s="84"/>
      <c r="H17" s="84"/>
      <c r="I17" s="84"/>
      <c r="J17" s="84"/>
      <c r="K17" s="84"/>
      <c r="L17" s="84"/>
      <c r="M17" s="85"/>
      <c r="N17" s="85"/>
      <c r="O17" s="85"/>
      <c r="P17" s="85"/>
      <c r="Q17" s="85"/>
      <c r="R17" s="85"/>
      <c r="S17" s="84"/>
      <c r="T17" s="84"/>
      <c r="U17" s="84"/>
      <c r="V17" s="84"/>
      <c r="W17" s="84"/>
      <c r="X17" s="84"/>
      <c r="Y17" s="85">
        <v>15</v>
      </c>
      <c r="Z17" s="85">
        <v>30</v>
      </c>
      <c r="AA17" s="85"/>
      <c r="AB17" s="85" t="s">
        <v>73</v>
      </c>
      <c r="AC17" s="85" t="s">
        <v>75</v>
      </c>
      <c r="AD17" s="85">
        <v>4</v>
      </c>
      <c r="AE17" s="86"/>
      <c r="AF17" s="86"/>
      <c r="AG17" s="86"/>
      <c r="AH17" s="86"/>
      <c r="AI17" s="86"/>
      <c r="AJ17" s="86"/>
      <c r="AK17" s="87"/>
      <c r="AL17" s="87"/>
      <c r="AM17" s="87"/>
      <c r="AN17" s="87"/>
      <c r="AO17" s="87"/>
      <c r="AP17" s="87"/>
    </row>
    <row r="18" spans="1:42" s="51" customFormat="1" ht="20.100000000000001" customHeight="1" x14ac:dyDescent="0.2">
      <c r="A18" s="65" t="s">
        <v>18</v>
      </c>
      <c r="B18" s="106" t="s">
        <v>245</v>
      </c>
      <c r="C18" s="103" t="s">
        <v>101</v>
      </c>
      <c r="D18" s="24">
        <f t="shared" si="0"/>
        <v>45</v>
      </c>
      <c r="E18" s="13">
        <f t="shared" si="1"/>
        <v>3</v>
      </c>
      <c r="F18" s="89" t="s">
        <v>85</v>
      </c>
      <c r="G18" s="84"/>
      <c r="H18" s="84"/>
      <c r="I18" s="84"/>
      <c r="J18" s="84"/>
      <c r="K18" s="84"/>
      <c r="L18" s="84"/>
      <c r="M18" s="85"/>
      <c r="N18" s="85"/>
      <c r="O18" s="85"/>
      <c r="P18" s="85"/>
      <c r="Q18" s="85"/>
      <c r="R18" s="85"/>
      <c r="S18" s="84"/>
      <c r="T18" s="84"/>
      <c r="U18" s="84"/>
      <c r="V18" s="84"/>
      <c r="W18" s="84"/>
      <c r="X18" s="84"/>
      <c r="Y18" s="85">
        <v>15</v>
      </c>
      <c r="Z18" s="85" t="s">
        <v>73</v>
      </c>
      <c r="AA18" s="85"/>
      <c r="AB18" s="341">
        <v>30</v>
      </c>
      <c r="AC18" s="85" t="s">
        <v>85</v>
      </c>
      <c r="AD18" s="85">
        <v>3</v>
      </c>
      <c r="AE18" s="84"/>
      <c r="AF18" s="84"/>
      <c r="AG18" s="84"/>
      <c r="AH18" s="84"/>
      <c r="AI18" s="84"/>
      <c r="AJ18" s="84"/>
      <c r="AK18" s="85"/>
      <c r="AL18" s="85"/>
      <c r="AM18" s="85"/>
      <c r="AN18" s="85"/>
      <c r="AO18" s="85"/>
      <c r="AP18" s="85"/>
    </row>
    <row r="19" spans="1:42" ht="20.100000000000001" customHeight="1" x14ac:dyDescent="0.2">
      <c r="A19" s="65" t="s">
        <v>19</v>
      </c>
      <c r="B19" s="105" t="s">
        <v>263</v>
      </c>
      <c r="C19" s="103" t="s">
        <v>96</v>
      </c>
      <c r="D19" s="24">
        <f t="shared" si="0"/>
        <v>45</v>
      </c>
      <c r="E19" s="13">
        <f t="shared" si="1"/>
        <v>4</v>
      </c>
      <c r="F19" s="89" t="s">
        <v>75</v>
      </c>
      <c r="G19" s="84"/>
      <c r="H19" s="84"/>
      <c r="I19" s="84"/>
      <c r="J19" s="84"/>
      <c r="K19" s="84"/>
      <c r="L19" s="84"/>
      <c r="M19" s="85"/>
      <c r="N19" s="85"/>
      <c r="O19" s="85"/>
      <c r="P19" s="85"/>
      <c r="Q19" s="85"/>
      <c r="R19" s="85"/>
      <c r="S19" s="84"/>
      <c r="T19" s="84"/>
      <c r="U19" s="84"/>
      <c r="V19" s="84"/>
      <c r="W19" s="84"/>
      <c r="X19" s="84"/>
      <c r="Y19" s="85">
        <v>15</v>
      </c>
      <c r="Z19" s="85">
        <v>30</v>
      </c>
      <c r="AA19" s="85"/>
      <c r="AB19" s="341" t="s">
        <v>73</v>
      </c>
      <c r="AC19" s="85" t="s">
        <v>75</v>
      </c>
      <c r="AD19" s="85">
        <v>4</v>
      </c>
      <c r="AE19" s="86"/>
      <c r="AF19" s="86"/>
      <c r="AG19" s="86"/>
      <c r="AH19" s="86"/>
      <c r="AI19" s="86"/>
      <c r="AJ19" s="86"/>
      <c r="AK19" s="87"/>
      <c r="AL19" s="87"/>
      <c r="AM19" s="87"/>
      <c r="AN19" s="87"/>
      <c r="AO19" s="87"/>
      <c r="AP19" s="87"/>
    </row>
    <row r="20" spans="1:42" ht="20.100000000000001" customHeight="1" x14ac:dyDescent="0.2">
      <c r="A20" s="65" t="s">
        <v>20</v>
      </c>
      <c r="B20" s="105" t="s">
        <v>246</v>
      </c>
      <c r="C20" s="103" t="s">
        <v>98</v>
      </c>
      <c r="D20" s="24">
        <f t="shared" si="0"/>
        <v>30</v>
      </c>
      <c r="E20" s="13">
        <f t="shared" si="1"/>
        <v>2</v>
      </c>
      <c r="F20" s="89" t="s">
        <v>74</v>
      </c>
      <c r="G20" s="84"/>
      <c r="H20" s="84"/>
      <c r="I20" s="84"/>
      <c r="J20" s="84"/>
      <c r="K20" s="84"/>
      <c r="L20" s="84"/>
      <c r="M20" s="85"/>
      <c r="N20" s="85"/>
      <c r="O20" s="85"/>
      <c r="P20" s="85"/>
      <c r="Q20" s="85"/>
      <c r="R20" s="85"/>
      <c r="S20" s="84"/>
      <c r="T20" s="84"/>
      <c r="U20" s="84"/>
      <c r="V20" s="84"/>
      <c r="W20" s="84"/>
      <c r="X20" s="84"/>
      <c r="Y20" s="85" t="s">
        <v>73</v>
      </c>
      <c r="Z20" s="85" t="s">
        <v>73</v>
      </c>
      <c r="AA20" s="85"/>
      <c r="AB20" s="341">
        <v>30</v>
      </c>
      <c r="AC20" s="85" t="s">
        <v>74</v>
      </c>
      <c r="AD20" s="85">
        <v>2</v>
      </c>
      <c r="AE20" s="86"/>
      <c r="AF20" s="86"/>
      <c r="AG20" s="86"/>
      <c r="AH20" s="86"/>
      <c r="AI20" s="86"/>
      <c r="AJ20" s="86"/>
      <c r="AK20" s="87"/>
      <c r="AL20" s="87"/>
      <c r="AM20" s="87"/>
      <c r="AN20" s="87"/>
      <c r="AO20" s="87"/>
      <c r="AP20" s="87"/>
    </row>
    <row r="21" spans="1:42" ht="26.1" customHeight="1" x14ac:dyDescent="0.2">
      <c r="A21" s="65" t="s">
        <v>21</v>
      </c>
      <c r="B21" s="105" t="s">
        <v>247</v>
      </c>
      <c r="C21" s="103" t="s">
        <v>90</v>
      </c>
      <c r="D21" s="24">
        <f t="shared" si="0"/>
        <v>45</v>
      </c>
      <c r="E21" s="13">
        <f t="shared" si="1"/>
        <v>4</v>
      </c>
      <c r="F21" s="89" t="s">
        <v>84</v>
      </c>
      <c r="G21" s="84"/>
      <c r="H21" s="84"/>
      <c r="I21" s="84"/>
      <c r="J21" s="84"/>
      <c r="K21" s="84"/>
      <c r="L21" s="84"/>
      <c r="M21" s="85"/>
      <c r="N21" s="85"/>
      <c r="O21" s="85"/>
      <c r="P21" s="85"/>
      <c r="Q21" s="85"/>
      <c r="R21" s="85"/>
      <c r="S21" s="84"/>
      <c r="T21" s="84"/>
      <c r="U21" s="84"/>
      <c r="V21" s="84"/>
      <c r="W21" s="84"/>
      <c r="X21" s="84"/>
      <c r="Y21" s="85">
        <v>15</v>
      </c>
      <c r="Z21" s="85"/>
      <c r="AA21" s="85"/>
      <c r="AB21" s="341">
        <v>30</v>
      </c>
      <c r="AC21" s="85" t="s">
        <v>84</v>
      </c>
      <c r="AD21" s="85">
        <v>4</v>
      </c>
      <c r="AE21" s="86"/>
      <c r="AF21" s="86"/>
      <c r="AG21" s="86"/>
      <c r="AH21" s="86"/>
      <c r="AI21" s="86"/>
      <c r="AJ21" s="86"/>
      <c r="AK21" s="87"/>
      <c r="AL21" s="87"/>
      <c r="AM21" s="87"/>
      <c r="AN21" s="87"/>
      <c r="AO21" s="87"/>
      <c r="AP21" s="87"/>
    </row>
    <row r="22" spans="1:42" ht="26.1" customHeight="1" x14ac:dyDescent="0.2">
      <c r="A22" s="65" t="s">
        <v>22</v>
      </c>
      <c r="B22" s="105" t="s">
        <v>539</v>
      </c>
      <c r="C22" s="103" t="s">
        <v>538</v>
      </c>
      <c r="D22" s="24">
        <f>SUM(G22:J22, M22:P22, S22:V22,Y22:AB22,AE22:AH22,AK22:AN22)</f>
        <v>30</v>
      </c>
      <c r="E22" s="13">
        <f>L22+R22+X22+AD22+AJ22+AP22</f>
        <v>2</v>
      </c>
      <c r="F22" s="89" t="s">
        <v>74</v>
      </c>
      <c r="G22" s="84"/>
      <c r="H22" s="84"/>
      <c r="I22" s="84"/>
      <c r="J22" s="84"/>
      <c r="K22" s="84"/>
      <c r="L22" s="84"/>
      <c r="M22" s="85"/>
      <c r="N22" s="85"/>
      <c r="O22" s="85"/>
      <c r="P22" s="85"/>
      <c r="Q22" s="85"/>
      <c r="R22" s="85"/>
      <c r="S22" s="84"/>
      <c r="T22" s="84"/>
      <c r="U22" s="84"/>
      <c r="V22" s="84"/>
      <c r="W22" s="84"/>
      <c r="X22" s="84"/>
      <c r="Y22" s="85"/>
      <c r="Z22" s="85"/>
      <c r="AA22" s="85"/>
      <c r="AB22" s="341">
        <v>30</v>
      </c>
      <c r="AC22" s="85" t="s">
        <v>74</v>
      </c>
      <c r="AD22" s="85">
        <v>2</v>
      </c>
      <c r="AE22" s="86"/>
      <c r="AF22" s="86"/>
      <c r="AG22" s="86"/>
      <c r="AH22" s="342"/>
      <c r="AI22" s="86"/>
      <c r="AJ22" s="86"/>
      <c r="AK22" s="87"/>
      <c r="AL22" s="87"/>
      <c r="AM22" s="87"/>
      <c r="AN22" s="87"/>
      <c r="AO22" s="87"/>
      <c r="AP22" s="87"/>
    </row>
    <row r="23" spans="1:42" ht="26.1" customHeight="1" x14ac:dyDescent="0.2">
      <c r="A23" s="65" t="s">
        <v>23</v>
      </c>
      <c r="B23" s="105" t="s">
        <v>248</v>
      </c>
      <c r="C23" s="103" t="s">
        <v>91</v>
      </c>
      <c r="D23" s="24">
        <f t="shared" si="0"/>
        <v>30</v>
      </c>
      <c r="E23" s="13">
        <f t="shared" si="1"/>
        <v>3</v>
      </c>
      <c r="F23" s="89" t="s">
        <v>74</v>
      </c>
      <c r="G23" s="84"/>
      <c r="H23" s="84"/>
      <c r="I23" s="84"/>
      <c r="J23" s="84"/>
      <c r="K23" s="84"/>
      <c r="L23" s="84"/>
      <c r="M23" s="85"/>
      <c r="N23" s="85"/>
      <c r="O23" s="85"/>
      <c r="P23" s="85"/>
      <c r="Q23" s="85"/>
      <c r="R23" s="85"/>
      <c r="S23" s="84"/>
      <c r="T23" s="84"/>
      <c r="U23" s="84"/>
      <c r="V23" s="84"/>
      <c r="W23" s="84"/>
      <c r="X23" s="84"/>
      <c r="Y23" s="85"/>
      <c r="Z23" s="85"/>
      <c r="AA23" s="85"/>
      <c r="AB23" s="85"/>
      <c r="AC23" s="85"/>
      <c r="AD23" s="85"/>
      <c r="AE23" s="84" t="s">
        <v>73</v>
      </c>
      <c r="AF23" s="84" t="s">
        <v>73</v>
      </c>
      <c r="AG23" s="84"/>
      <c r="AH23" s="91">
        <v>30</v>
      </c>
      <c r="AI23" s="84" t="s">
        <v>74</v>
      </c>
      <c r="AJ23" s="84">
        <v>3</v>
      </c>
      <c r="AK23" s="87"/>
      <c r="AL23" s="87"/>
      <c r="AM23" s="87"/>
      <c r="AN23" s="87"/>
      <c r="AO23" s="87"/>
      <c r="AP23" s="87"/>
    </row>
    <row r="24" spans="1:42" ht="20.100000000000001" customHeight="1" x14ac:dyDescent="0.2">
      <c r="A24" s="65" t="s">
        <v>24</v>
      </c>
      <c r="B24" s="105" t="s">
        <v>249</v>
      </c>
      <c r="C24" s="103" t="s">
        <v>88</v>
      </c>
      <c r="D24" s="24">
        <f t="shared" si="0"/>
        <v>30</v>
      </c>
      <c r="E24" s="13">
        <f t="shared" si="1"/>
        <v>2</v>
      </c>
      <c r="F24" s="89" t="s">
        <v>74</v>
      </c>
      <c r="G24" s="84"/>
      <c r="H24" s="84"/>
      <c r="I24" s="84"/>
      <c r="J24" s="84"/>
      <c r="K24" s="84"/>
      <c r="L24" s="84"/>
      <c r="M24" s="85"/>
      <c r="N24" s="85"/>
      <c r="O24" s="85"/>
      <c r="P24" s="85"/>
      <c r="Q24" s="85"/>
      <c r="R24" s="85"/>
      <c r="S24" s="84"/>
      <c r="T24" s="84"/>
      <c r="U24" s="84"/>
      <c r="V24" s="84"/>
      <c r="W24" s="84"/>
      <c r="X24" s="84"/>
      <c r="Y24" s="85"/>
      <c r="Z24" s="85"/>
      <c r="AA24" s="85"/>
      <c r="AB24" s="85"/>
      <c r="AC24" s="85"/>
      <c r="AD24" s="85"/>
      <c r="AE24" s="84" t="s">
        <v>73</v>
      </c>
      <c r="AF24" s="84" t="s">
        <v>73</v>
      </c>
      <c r="AG24" s="84"/>
      <c r="AH24" s="91">
        <v>30</v>
      </c>
      <c r="AI24" s="84" t="s">
        <v>74</v>
      </c>
      <c r="AJ24" s="84">
        <v>2</v>
      </c>
      <c r="AK24" s="87"/>
      <c r="AL24" s="87"/>
      <c r="AM24" s="87"/>
      <c r="AN24" s="87"/>
      <c r="AO24" s="87"/>
      <c r="AP24" s="87"/>
    </row>
    <row r="25" spans="1:42" ht="20.100000000000001" customHeight="1" x14ac:dyDescent="0.2">
      <c r="A25" s="65" t="s">
        <v>25</v>
      </c>
      <c r="B25" s="105" t="s">
        <v>250</v>
      </c>
      <c r="C25" s="103" t="s">
        <v>99</v>
      </c>
      <c r="D25" s="24">
        <f t="shared" si="0"/>
        <v>30</v>
      </c>
      <c r="E25" s="13">
        <f t="shared" si="1"/>
        <v>2</v>
      </c>
      <c r="F25" s="89" t="s">
        <v>74</v>
      </c>
      <c r="G25" s="84"/>
      <c r="H25" s="84"/>
      <c r="I25" s="84"/>
      <c r="J25" s="84"/>
      <c r="K25" s="84"/>
      <c r="L25" s="84"/>
      <c r="M25" s="85"/>
      <c r="N25" s="85"/>
      <c r="O25" s="85"/>
      <c r="P25" s="85"/>
      <c r="Q25" s="85"/>
      <c r="R25" s="85"/>
      <c r="S25" s="84"/>
      <c r="T25" s="84"/>
      <c r="U25" s="84"/>
      <c r="V25" s="84"/>
      <c r="W25" s="84"/>
      <c r="X25" s="84"/>
      <c r="Y25" s="85"/>
      <c r="Z25" s="85"/>
      <c r="AA25" s="85"/>
      <c r="AB25" s="85"/>
      <c r="AC25" s="85"/>
      <c r="AD25" s="85"/>
      <c r="AE25" s="84" t="s">
        <v>73</v>
      </c>
      <c r="AF25" s="84" t="s">
        <v>73</v>
      </c>
      <c r="AG25" s="84"/>
      <c r="AH25" s="91">
        <v>30</v>
      </c>
      <c r="AI25" s="84" t="s">
        <v>74</v>
      </c>
      <c r="AJ25" s="84">
        <v>2</v>
      </c>
      <c r="AK25" s="87"/>
      <c r="AL25" s="87"/>
      <c r="AM25" s="87"/>
      <c r="AN25" s="87"/>
      <c r="AO25" s="87"/>
      <c r="AP25" s="87"/>
    </row>
    <row r="26" spans="1:42" ht="20.100000000000001" customHeight="1" x14ac:dyDescent="0.2">
      <c r="A26" s="65" t="s">
        <v>26</v>
      </c>
      <c r="B26" s="105" t="s">
        <v>251</v>
      </c>
      <c r="C26" s="103" t="s">
        <v>102</v>
      </c>
      <c r="D26" s="24">
        <f t="shared" si="0"/>
        <v>45</v>
      </c>
      <c r="E26" s="13">
        <f t="shared" si="1"/>
        <v>4</v>
      </c>
      <c r="F26" s="89" t="s">
        <v>75</v>
      </c>
      <c r="G26" s="84"/>
      <c r="H26" s="84"/>
      <c r="I26" s="84"/>
      <c r="J26" s="84"/>
      <c r="K26" s="84"/>
      <c r="L26" s="84"/>
      <c r="M26" s="85"/>
      <c r="N26" s="85"/>
      <c r="O26" s="85"/>
      <c r="P26" s="85"/>
      <c r="Q26" s="85"/>
      <c r="R26" s="85"/>
      <c r="S26" s="84"/>
      <c r="T26" s="84"/>
      <c r="U26" s="84"/>
      <c r="V26" s="84"/>
      <c r="W26" s="84"/>
      <c r="X26" s="84"/>
      <c r="Y26" s="85"/>
      <c r="Z26" s="85"/>
      <c r="AA26" s="85"/>
      <c r="AB26" s="85"/>
      <c r="AC26" s="85"/>
      <c r="AD26" s="85"/>
      <c r="AE26" s="86">
        <v>15</v>
      </c>
      <c r="AF26" s="86">
        <v>30</v>
      </c>
      <c r="AG26" s="86"/>
      <c r="AH26" s="342" t="s">
        <v>73</v>
      </c>
      <c r="AI26" s="86" t="s">
        <v>75</v>
      </c>
      <c r="AJ26" s="86">
        <v>4</v>
      </c>
      <c r="AK26" s="87"/>
      <c r="AL26" s="87"/>
      <c r="AM26" s="87"/>
      <c r="AN26" s="87"/>
      <c r="AO26" s="87"/>
      <c r="AP26" s="87"/>
    </row>
    <row r="27" spans="1:42" ht="26.1" customHeight="1" x14ac:dyDescent="0.2">
      <c r="A27" s="65" t="s">
        <v>27</v>
      </c>
      <c r="B27" s="105" t="s">
        <v>252</v>
      </c>
      <c r="C27" s="103" t="s">
        <v>104</v>
      </c>
      <c r="D27" s="24">
        <f t="shared" si="0"/>
        <v>45</v>
      </c>
      <c r="E27" s="13">
        <f t="shared" si="1"/>
        <v>3</v>
      </c>
      <c r="F27" s="89" t="s">
        <v>74</v>
      </c>
      <c r="G27" s="84"/>
      <c r="H27" s="84"/>
      <c r="I27" s="84"/>
      <c r="J27" s="84"/>
      <c r="K27" s="84"/>
      <c r="L27" s="84"/>
      <c r="M27" s="85"/>
      <c r="N27" s="85"/>
      <c r="O27" s="85"/>
      <c r="P27" s="85"/>
      <c r="Q27" s="85"/>
      <c r="R27" s="85"/>
      <c r="S27" s="84"/>
      <c r="T27" s="84"/>
      <c r="U27" s="84"/>
      <c r="V27" s="84"/>
      <c r="W27" s="84"/>
      <c r="X27" s="84"/>
      <c r="Y27" s="85"/>
      <c r="Z27" s="85"/>
      <c r="AA27" s="85"/>
      <c r="AB27" s="85"/>
      <c r="AC27" s="85"/>
      <c r="AD27" s="85"/>
      <c r="AE27" s="86" t="s">
        <v>73</v>
      </c>
      <c r="AF27" s="86" t="s">
        <v>73</v>
      </c>
      <c r="AG27" s="86"/>
      <c r="AH27" s="342">
        <v>45</v>
      </c>
      <c r="AI27" s="86" t="s">
        <v>74</v>
      </c>
      <c r="AJ27" s="86">
        <v>3</v>
      </c>
      <c r="AK27" s="87"/>
      <c r="AL27" s="87"/>
      <c r="AM27" s="87"/>
      <c r="AN27" s="87"/>
      <c r="AO27" s="87"/>
      <c r="AP27" s="87"/>
    </row>
    <row r="28" spans="1:42" ht="20.100000000000001" customHeight="1" x14ac:dyDescent="0.2">
      <c r="A28" s="65" t="s">
        <v>28</v>
      </c>
      <c r="B28" s="105" t="s">
        <v>262</v>
      </c>
      <c r="C28" s="103" t="s">
        <v>106</v>
      </c>
      <c r="D28" s="24">
        <f t="shared" si="0"/>
        <v>45</v>
      </c>
      <c r="E28" s="13">
        <f t="shared" si="1"/>
        <v>3</v>
      </c>
      <c r="F28" s="89" t="s">
        <v>74</v>
      </c>
      <c r="G28" s="84"/>
      <c r="H28" s="84"/>
      <c r="I28" s="84"/>
      <c r="J28" s="84"/>
      <c r="K28" s="84"/>
      <c r="L28" s="84"/>
      <c r="M28" s="85"/>
      <c r="N28" s="85"/>
      <c r="O28" s="85"/>
      <c r="P28" s="85"/>
      <c r="Q28" s="85"/>
      <c r="R28" s="85"/>
      <c r="S28" s="84"/>
      <c r="T28" s="84"/>
      <c r="U28" s="84"/>
      <c r="V28" s="84"/>
      <c r="W28" s="84"/>
      <c r="X28" s="84"/>
      <c r="Y28" s="85"/>
      <c r="Z28" s="85"/>
      <c r="AA28" s="85"/>
      <c r="AB28" s="85"/>
      <c r="AC28" s="85"/>
      <c r="AD28" s="85"/>
      <c r="AE28" s="84"/>
      <c r="AF28" s="84"/>
      <c r="AG28" s="84"/>
      <c r="AH28" s="91">
        <v>45</v>
      </c>
      <c r="AI28" s="84" t="s">
        <v>74</v>
      </c>
      <c r="AJ28" s="84">
        <v>3</v>
      </c>
      <c r="AK28" s="87"/>
      <c r="AL28" s="87"/>
      <c r="AM28" s="87"/>
      <c r="AN28" s="87"/>
      <c r="AO28" s="87"/>
      <c r="AP28" s="87"/>
    </row>
    <row r="29" spans="1:42" ht="26.1" customHeight="1" x14ac:dyDescent="0.2">
      <c r="A29" s="65" t="s">
        <v>29</v>
      </c>
      <c r="B29" s="105" t="s">
        <v>253</v>
      </c>
      <c r="C29" s="103" t="s">
        <v>100</v>
      </c>
      <c r="D29" s="24">
        <f t="shared" si="0"/>
        <v>45</v>
      </c>
      <c r="E29" s="13">
        <f t="shared" si="1"/>
        <v>4</v>
      </c>
      <c r="F29" s="89" t="s">
        <v>74</v>
      </c>
      <c r="G29" s="84"/>
      <c r="H29" s="84"/>
      <c r="I29" s="84"/>
      <c r="J29" s="84"/>
      <c r="K29" s="84"/>
      <c r="L29" s="84"/>
      <c r="M29" s="85"/>
      <c r="N29" s="85"/>
      <c r="O29" s="85"/>
      <c r="P29" s="85"/>
      <c r="Q29" s="85"/>
      <c r="R29" s="85"/>
      <c r="S29" s="84"/>
      <c r="T29" s="84"/>
      <c r="U29" s="84"/>
      <c r="V29" s="84"/>
      <c r="W29" s="84"/>
      <c r="X29" s="84"/>
      <c r="Y29" s="85"/>
      <c r="Z29" s="85"/>
      <c r="AA29" s="85"/>
      <c r="AB29" s="85"/>
      <c r="AC29" s="85"/>
      <c r="AD29" s="85"/>
      <c r="AE29" s="86"/>
      <c r="AF29" s="86"/>
      <c r="AG29" s="86"/>
      <c r="AH29" s="342"/>
      <c r="AI29" s="86"/>
      <c r="AJ29" s="86"/>
      <c r="AK29" s="85" t="s">
        <v>73</v>
      </c>
      <c r="AL29" s="85" t="s">
        <v>73</v>
      </c>
      <c r="AM29" s="85"/>
      <c r="AN29" s="341">
        <v>45</v>
      </c>
      <c r="AO29" s="85" t="s">
        <v>74</v>
      </c>
      <c r="AP29" s="85">
        <v>4</v>
      </c>
    </row>
    <row r="30" spans="1:42" ht="26.1" customHeight="1" x14ac:dyDescent="0.2">
      <c r="A30" s="65" t="s">
        <v>30</v>
      </c>
      <c r="B30" s="105" t="s">
        <v>254</v>
      </c>
      <c r="C30" s="103" t="s">
        <v>105</v>
      </c>
      <c r="D30" s="24">
        <f t="shared" si="0"/>
        <v>30</v>
      </c>
      <c r="E30" s="13">
        <f t="shared" si="1"/>
        <v>4</v>
      </c>
      <c r="F30" s="89" t="s">
        <v>75</v>
      </c>
      <c r="G30" s="84"/>
      <c r="H30" s="84"/>
      <c r="I30" s="84"/>
      <c r="J30" s="84"/>
      <c r="K30" s="84"/>
      <c r="L30" s="84"/>
      <c r="M30" s="85"/>
      <c r="N30" s="85"/>
      <c r="O30" s="85"/>
      <c r="P30" s="85"/>
      <c r="Q30" s="85"/>
      <c r="R30" s="85"/>
      <c r="S30" s="84"/>
      <c r="T30" s="84"/>
      <c r="U30" s="84"/>
      <c r="V30" s="84"/>
      <c r="W30" s="84"/>
      <c r="X30" s="84"/>
      <c r="Y30" s="85"/>
      <c r="Z30" s="85"/>
      <c r="AA30" s="85"/>
      <c r="AB30" s="85"/>
      <c r="AC30" s="85"/>
      <c r="AD30" s="85"/>
      <c r="AE30" s="86"/>
      <c r="AF30" s="86"/>
      <c r="AG30" s="86"/>
      <c r="AH30" s="86"/>
      <c r="AI30" s="86"/>
      <c r="AJ30" s="86"/>
      <c r="AK30" s="87">
        <v>15</v>
      </c>
      <c r="AL30" s="87">
        <v>15</v>
      </c>
      <c r="AM30" s="87"/>
      <c r="AN30" s="343" t="s">
        <v>73</v>
      </c>
      <c r="AO30" s="87" t="s">
        <v>75</v>
      </c>
      <c r="AP30" s="87">
        <v>4</v>
      </c>
    </row>
    <row r="31" spans="1:42" ht="26.1" customHeight="1" x14ac:dyDescent="0.2">
      <c r="A31" s="65" t="s">
        <v>31</v>
      </c>
      <c r="B31" s="105" t="s">
        <v>255</v>
      </c>
      <c r="C31" s="103" t="s">
        <v>107</v>
      </c>
      <c r="D31" s="24">
        <f t="shared" si="0"/>
        <v>30</v>
      </c>
      <c r="E31" s="13">
        <f t="shared" si="1"/>
        <v>4</v>
      </c>
      <c r="F31" s="89" t="s">
        <v>74</v>
      </c>
      <c r="G31" s="84"/>
      <c r="H31" s="84"/>
      <c r="I31" s="84"/>
      <c r="J31" s="84"/>
      <c r="K31" s="84"/>
      <c r="L31" s="84"/>
      <c r="M31" s="85"/>
      <c r="N31" s="85"/>
      <c r="O31" s="85"/>
      <c r="P31" s="85"/>
      <c r="Q31" s="85"/>
      <c r="R31" s="85"/>
      <c r="S31" s="84"/>
      <c r="T31" s="84"/>
      <c r="U31" s="84"/>
      <c r="V31" s="84"/>
      <c r="W31" s="84"/>
      <c r="X31" s="84"/>
      <c r="Y31" s="85"/>
      <c r="Z31" s="85"/>
      <c r="AA31" s="85"/>
      <c r="AB31" s="85"/>
      <c r="AC31" s="85"/>
      <c r="AD31" s="85"/>
      <c r="AE31" s="86"/>
      <c r="AF31" s="86"/>
      <c r="AG31" s="86"/>
      <c r="AH31" s="86"/>
      <c r="AI31" s="86"/>
      <c r="AJ31" s="86"/>
      <c r="AK31" s="87"/>
      <c r="AL31" s="87"/>
      <c r="AM31" s="87"/>
      <c r="AN31" s="343">
        <v>30</v>
      </c>
      <c r="AO31" s="87" t="s">
        <v>74</v>
      </c>
      <c r="AP31" s="87">
        <v>4</v>
      </c>
    </row>
    <row r="32" spans="1:42" ht="20.100000000000001" customHeight="1" x14ac:dyDescent="0.2">
      <c r="A32" s="65" t="s">
        <v>32</v>
      </c>
      <c r="B32" s="105" t="s">
        <v>256</v>
      </c>
      <c r="C32" s="103" t="s">
        <v>108</v>
      </c>
      <c r="D32" s="24">
        <f t="shared" si="0"/>
        <v>30</v>
      </c>
      <c r="E32" s="13">
        <f t="shared" si="1"/>
        <v>3</v>
      </c>
      <c r="F32" s="89" t="s">
        <v>74</v>
      </c>
      <c r="G32" s="84"/>
      <c r="H32" s="84"/>
      <c r="I32" s="84"/>
      <c r="J32" s="84"/>
      <c r="K32" s="84"/>
      <c r="L32" s="84"/>
      <c r="M32" s="85"/>
      <c r="N32" s="85"/>
      <c r="O32" s="85"/>
      <c r="P32" s="85"/>
      <c r="Q32" s="85"/>
      <c r="R32" s="85"/>
      <c r="S32" s="84"/>
      <c r="T32" s="84"/>
      <c r="U32" s="84"/>
      <c r="V32" s="84"/>
      <c r="W32" s="84"/>
      <c r="X32" s="84"/>
      <c r="Y32" s="85"/>
      <c r="Z32" s="85"/>
      <c r="AA32" s="85"/>
      <c r="AB32" s="85"/>
      <c r="AC32" s="85"/>
      <c r="AD32" s="85"/>
      <c r="AE32" s="86" t="s">
        <v>73</v>
      </c>
      <c r="AF32" s="86" t="s">
        <v>73</v>
      </c>
      <c r="AG32" s="86"/>
      <c r="AH32" s="86" t="s">
        <v>73</v>
      </c>
      <c r="AI32" s="86"/>
      <c r="AJ32" s="86"/>
      <c r="AK32" s="87" t="s">
        <v>73</v>
      </c>
      <c r="AL32" s="87">
        <v>30</v>
      </c>
      <c r="AM32" s="87"/>
      <c r="AN32" s="87" t="s">
        <v>73</v>
      </c>
      <c r="AO32" s="87" t="s">
        <v>74</v>
      </c>
      <c r="AP32" s="87">
        <v>3</v>
      </c>
    </row>
    <row r="33" spans="1:42" ht="20.100000000000001" customHeight="1" x14ac:dyDescent="0.2">
      <c r="A33" s="481" t="s">
        <v>515</v>
      </c>
      <c r="B33" s="482"/>
      <c r="C33" s="483"/>
      <c r="D33" s="487">
        <f>SUM(D6:D32)</f>
        <v>990</v>
      </c>
      <c r="E33" s="487">
        <f>SUM(E6:E32)</f>
        <v>81</v>
      </c>
      <c r="F33" s="487" t="s">
        <v>127</v>
      </c>
      <c r="G33" s="97">
        <f>SUM(G6:G32)</f>
        <v>15</v>
      </c>
      <c r="H33" s="97">
        <f>SUM(H6:H32)</f>
        <v>30</v>
      </c>
      <c r="I33" s="97">
        <f>SUM(I6:I32)</f>
        <v>30</v>
      </c>
      <c r="J33" s="97">
        <f>SUM(J6:J32)</f>
        <v>0</v>
      </c>
      <c r="K33" s="98" t="s">
        <v>127</v>
      </c>
      <c r="L33" s="98">
        <f>SUM(L6:L32)</f>
        <v>6</v>
      </c>
      <c r="M33" s="99">
        <f>SUM(M6:M32)</f>
        <v>60</v>
      </c>
      <c r="N33" s="99">
        <f>SUM(N6:N32)</f>
        <v>60</v>
      </c>
      <c r="O33" s="99">
        <f>SUM(O6:O32)</f>
        <v>0</v>
      </c>
      <c r="P33" s="99">
        <f>SUM(P6:P32)</f>
        <v>0</v>
      </c>
      <c r="Q33" s="100" t="s">
        <v>127</v>
      </c>
      <c r="R33" s="100">
        <f>SUM(R6:R32)</f>
        <v>12</v>
      </c>
      <c r="S33" s="97">
        <f>SUM(S6:S32)</f>
        <v>15</v>
      </c>
      <c r="T33" s="97">
        <f>SUM(T6:T32)</f>
        <v>30</v>
      </c>
      <c r="U33" s="97">
        <f>SUM(U6:U32)</f>
        <v>60</v>
      </c>
      <c r="V33" s="97">
        <f>SUM(V6:V32)</f>
        <v>90</v>
      </c>
      <c r="W33" s="98" t="s">
        <v>127</v>
      </c>
      <c r="X33" s="98">
        <v>12</v>
      </c>
      <c r="Y33" s="99">
        <f>SUM(Y6:Y32)</f>
        <v>60</v>
      </c>
      <c r="Z33" s="99">
        <f>SUM(Z6:Z32)</f>
        <v>60</v>
      </c>
      <c r="AA33" s="99">
        <f>SUM(AA6:AA32)</f>
        <v>0</v>
      </c>
      <c r="AB33" s="99">
        <f>SUM(AB6:AB32)</f>
        <v>120</v>
      </c>
      <c r="AC33" s="100" t="s">
        <v>127</v>
      </c>
      <c r="AD33" s="100">
        <f>SUM(AD6:AD32)</f>
        <v>19</v>
      </c>
      <c r="AE33" s="97">
        <f>SUM(AE6:AE32)</f>
        <v>15</v>
      </c>
      <c r="AF33" s="97">
        <f>SUM(AF6:AF32)</f>
        <v>30</v>
      </c>
      <c r="AG33" s="97">
        <f>SUM(AG6:AG32)</f>
        <v>0</v>
      </c>
      <c r="AH33" s="97">
        <f>SUM(AH6:AH32)</f>
        <v>180</v>
      </c>
      <c r="AI33" s="98" t="s">
        <v>127</v>
      </c>
      <c r="AJ33" s="98">
        <v>17</v>
      </c>
      <c r="AK33" s="99">
        <f>SUM(AK6:AK32)</f>
        <v>15</v>
      </c>
      <c r="AL33" s="99">
        <f>SUM(AL6:AL32)</f>
        <v>45</v>
      </c>
      <c r="AM33" s="99">
        <f>SUM(AM6:AM32)</f>
        <v>0</v>
      </c>
      <c r="AN33" s="99">
        <f>SUM(AN6:AN32)</f>
        <v>75</v>
      </c>
      <c r="AO33" s="100" t="s">
        <v>127</v>
      </c>
      <c r="AP33" s="100">
        <f>SUM(AP6:AP32)</f>
        <v>15</v>
      </c>
    </row>
    <row r="34" spans="1:42" ht="12.75" x14ac:dyDescent="0.2">
      <c r="A34" s="484"/>
      <c r="B34" s="485"/>
      <c r="C34" s="486"/>
      <c r="D34" s="488"/>
      <c r="E34" s="488"/>
      <c r="F34" s="488"/>
      <c r="G34" s="480">
        <f>SUM(G33:J33)</f>
        <v>75</v>
      </c>
      <c r="H34" s="480"/>
      <c r="I34" s="480"/>
      <c r="J34" s="480"/>
      <c r="K34" s="101"/>
      <c r="L34" s="101"/>
      <c r="M34" s="489">
        <f>SUM(M33:P33)</f>
        <v>120</v>
      </c>
      <c r="N34" s="489"/>
      <c r="O34" s="489"/>
      <c r="P34" s="489"/>
      <c r="Q34" s="102"/>
      <c r="R34" s="102"/>
      <c r="S34" s="480">
        <f>SUM(S33:V33)</f>
        <v>195</v>
      </c>
      <c r="T34" s="480"/>
      <c r="U34" s="480"/>
      <c r="V34" s="480"/>
      <c r="W34" s="101"/>
      <c r="X34" s="101"/>
      <c r="Y34" s="489">
        <f>SUM(Y33:AB33)</f>
        <v>240</v>
      </c>
      <c r="Z34" s="489"/>
      <c r="AA34" s="489"/>
      <c r="AB34" s="489"/>
      <c r="AC34" s="102"/>
      <c r="AD34" s="102"/>
      <c r="AE34" s="480">
        <f>SUM(AE33:AH33)</f>
        <v>225</v>
      </c>
      <c r="AF34" s="480"/>
      <c r="AG34" s="480"/>
      <c r="AH34" s="480"/>
      <c r="AI34" s="101"/>
      <c r="AJ34" s="101"/>
      <c r="AK34" s="489">
        <f>SUM(AK33:AN33)</f>
        <v>135</v>
      </c>
      <c r="AL34" s="489"/>
      <c r="AM34" s="489"/>
      <c r="AN34" s="489"/>
      <c r="AO34" s="102"/>
      <c r="AP34" s="102"/>
    </row>
    <row r="35" spans="1:42" x14ac:dyDescent="0.2">
      <c r="G35" s="61"/>
      <c r="H35" s="61"/>
      <c r="I35" s="61"/>
      <c r="J35" s="61"/>
      <c r="M35" s="61"/>
      <c r="N35" s="61"/>
      <c r="O35" s="61"/>
      <c r="P35" s="61"/>
      <c r="S35" s="61"/>
      <c r="T35" s="61"/>
      <c r="U35" s="61"/>
      <c r="V35" s="61"/>
      <c r="Y35" s="61"/>
      <c r="Z35" s="61"/>
      <c r="AA35" s="61"/>
      <c r="AB35" s="61"/>
      <c r="AE35" s="61"/>
      <c r="AF35" s="61"/>
      <c r="AG35" s="61"/>
      <c r="AH35" s="61"/>
      <c r="AK35" s="61"/>
      <c r="AL35" s="61"/>
      <c r="AM35" s="61"/>
      <c r="AN35" s="61"/>
    </row>
    <row r="36" spans="1:42" x14ac:dyDescent="0.2">
      <c r="G36" s="61"/>
      <c r="H36" s="61"/>
      <c r="I36" s="61"/>
      <c r="J36" s="61"/>
      <c r="M36" s="61"/>
      <c r="N36" s="61"/>
      <c r="O36" s="61"/>
      <c r="P36" s="61"/>
      <c r="S36" s="61"/>
      <c r="T36" s="61"/>
      <c r="U36" s="61"/>
      <c r="V36" s="61"/>
      <c r="Y36" s="61"/>
      <c r="Z36" s="61"/>
      <c r="AA36" s="61"/>
      <c r="AB36" s="61"/>
      <c r="AE36" s="61"/>
      <c r="AF36" s="61"/>
      <c r="AG36" s="61"/>
      <c r="AH36" s="61"/>
      <c r="AK36" s="61"/>
      <c r="AL36" s="61"/>
      <c r="AM36" s="61"/>
      <c r="AN36" s="61"/>
    </row>
    <row r="37" spans="1:42" ht="12.75" x14ac:dyDescent="0.2">
      <c r="B37" s="63" t="s">
        <v>266</v>
      </c>
      <c r="C37" s="63"/>
      <c r="D37" s="1"/>
      <c r="E37" s="63"/>
      <c r="F37" s="63"/>
      <c r="G37" s="63"/>
      <c r="H37" s="63"/>
      <c r="I37" s="63"/>
      <c r="J37" s="63"/>
      <c r="K37" s="63" t="s">
        <v>269</v>
      </c>
      <c r="L37" s="63"/>
      <c r="M37" s="63"/>
      <c r="N37" s="63"/>
      <c r="O37" s="63"/>
      <c r="P37" s="63"/>
      <c r="Q37" s="63"/>
      <c r="R37" s="1"/>
      <c r="S37" s="63"/>
      <c r="U37" s="63"/>
      <c r="V37" s="63"/>
      <c r="W37" s="63" t="s">
        <v>269</v>
      </c>
      <c r="X37" s="63"/>
      <c r="Z37" s="1"/>
      <c r="AA37" s="61"/>
      <c r="AB37" s="63"/>
      <c r="AE37" s="61"/>
      <c r="AF37" s="61"/>
      <c r="AG37" s="61"/>
      <c r="AH37" s="61"/>
      <c r="AK37" s="61"/>
      <c r="AL37" s="61"/>
      <c r="AM37" s="61"/>
      <c r="AN37" s="61"/>
    </row>
    <row r="38" spans="1:42" ht="12.75" x14ac:dyDescent="0.2">
      <c r="B38" s="63"/>
      <c r="C38" s="63"/>
      <c r="D38" s="1"/>
      <c r="E38" s="63"/>
      <c r="F38" s="63"/>
      <c r="G38" s="63"/>
      <c r="H38" s="63"/>
      <c r="I38" s="63"/>
      <c r="J38" s="63"/>
      <c r="K38" s="63" t="s">
        <v>268</v>
      </c>
      <c r="L38" s="63"/>
      <c r="M38" s="63"/>
      <c r="N38" s="63"/>
      <c r="O38" s="63"/>
      <c r="P38" s="63"/>
      <c r="Q38" s="63"/>
      <c r="R38" s="1"/>
      <c r="S38" s="63"/>
      <c r="U38" s="63"/>
      <c r="V38" s="63"/>
      <c r="W38" s="63" t="s">
        <v>268</v>
      </c>
      <c r="X38" s="63"/>
      <c r="Z38" s="1"/>
      <c r="AA38" s="61"/>
      <c r="AB38" s="63"/>
      <c r="AE38" s="61"/>
      <c r="AF38" s="61"/>
      <c r="AG38" s="61"/>
      <c r="AH38" s="61"/>
      <c r="AK38" s="61"/>
      <c r="AL38" s="61"/>
      <c r="AM38" s="61"/>
      <c r="AN38" s="61"/>
    </row>
    <row r="39" spans="1:42" ht="12.75" x14ac:dyDescent="0.2">
      <c r="B39" s="63"/>
      <c r="C39" s="63"/>
      <c r="D39" s="1"/>
      <c r="E39" s="63"/>
      <c r="F39" s="63"/>
      <c r="G39" s="63"/>
      <c r="H39" s="63"/>
      <c r="I39" s="63"/>
      <c r="J39" s="63"/>
      <c r="K39" s="63" t="s">
        <v>441</v>
      </c>
      <c r="L39" s="63"/>
      <c r="M39" s="63"/>
      <c r="N39" s="63"/>
      <c r="O39" s="63"/>
      <c r="P39" s="63"/>
      <c r="Q39" s="63"/>
      <c r="R39" s="1"/>
      <c r="S39" s="63"/>
      <c r="U39" s="63"/>
      <c r="V39" s="63"/>
      <c r="W39" s="63" t="s">
        <v>536</v>
      </c>
      <c r="X39" s="63"/>
      <c r="Z39" s="1"/>
      <c r="AA39" s="61"/>
      <c r="AB39" s="63"/>
      <c r="AE39" s="61"/>
      <c r="AF39" s="61"/>
      <c r="AG39" s="61"/>
      <c r="AH39" s="61"/>
      <c r="AK39" s="61"/>
      <c r="AL39" s="61"/>
      <c r="AM39" s="61"/>
      <c r="AN39" s="61"/>
    </row>
    <row r="40" spans="1:42" ht="12.75" x14ac:dyDescent="0.2">
      <c r="B40" s="64"/>
      <c r="C40" s="64"/>
      <c r="D40" s="64"/>
      <c r="E40" s="64"/>
      <c r="F40" s="64"/>
      <c r="G40" s="64"/>
      <c r="H40" s="64"/>
      <c r="I40" s="64"/>
      <c r="J40" s="64"/>
      <c r="K40" s="69"/>
      <c r="L40" s="69"/>
      <c r="M40" s="69"/>
      <c r="N40" s="69"/>
      <c r="O40" s="69"/>
      <c r="P40" s="69"/>
      <c r="Q40" s="69"/>
      <c r="R40" s="69"/>
      <c r="S40" s="69"/>
      <c r="U40" s="69"/>
      <c r="V40" s="69"/>
      <c r="W40" s="69"/>
      <c r="X40" s="69"/>
      <c r="Z40" s="69"/>
      <c r="AB40" s="69"/>
    </row>
    <row r="41" spans="1:42" ht="12.75" x14ac:dyDescent="0.2">
      <c r="B41" s="64"/>
      <c r="C41" s="64"/>
      <c r="D41" s="64"/>
      <c r="E41" s="64"/>
      <c r="F41" s="64"/>
      <c r="G41" s="64"/>
      <c r="H41" s="64"/>
      <c r="I41" s="64"/>
      <c r="J41" s="64"/>
      <c r="K41" s="69"/>
      <c r="L41" s="69"/>
      <c r="M41" s="69"/>
      <c r="N41" s="69"/>
      <c r="O41" s="69"/>
      <c r="P41" s="69"/>
      <c r="Q41" s="69"/>
      <c r="R41" s="69"/>
      <c r="S41" s="69"/>
      <c r="U41" s="69"/>
      <c r="V41" s="69"/>
      <c r="W41" s="69"/>
      <c r="X41" s="69"/>
      <c r="Z41" s="69"/>
      <c r="AB41" s="69"/>
    </row>
    <row r="42" spans="1:42" ht="12.75" x14ac:dyDescent="0.2">
      <c r="B42" s="1"/>
      <c r="C42" s="1"/>
      <c r="D42" s="1"/>
      <c r="E42" s="1"/>
      <c r="F42" s="1"/>
      <c r="G42" s="1"/>
      <c r="H42" s="1"/>
      <c r="I42" s="1"/>
      <c r="J42" s="1"/>
      <c r="L42" s="1"/>
      <c r="M42" s="1"/>
      <c r="N42" s="1"/>
      <c r="O42" s="1"/>
      <c r="P42" s="1"/>
      <c r="Q42" s="1"/>
      <c r="R42" s="1"/>
      <c r="S42" s="1"/>
      <c r="U42" s="1"/>
      <c r="V42" s="1"/>
      <c r="W42" s="1"/>
      <c r="X42" s="1"/>
      <c r="Z42" s="1"/>
      <c r="AB42" s="63"/>
    </row>
    <row r="43" spans="1:42" ht="12.75" x14ac:dyDescent="0.2">
      <c r="B43" s="1"/>
      <c r="C43" s="1"/>
      <c r="D43" s="1"/>
      <c r="E43" s="1"/>
      <c r="F43" s="1"/>
      <c r="G43" s="1"/>
      <c r="H43" s="1"/>
      <c r="I43" s="1"/>
      <c r="J43" s="1"/>
      <c r="L43" s="1"/>
      <c r="M43" s="1"/>
      <c r="N43" s="1"/>
      <c r="O43" s="1"/>
      <c r="P43" s="1"/>
      <c r="Q43" s="1"/>
      <c r="R43" s="1"/>
      <c r="S43" s="1"/>
      <c r="U43" s="1"/>
      <c r="V43" s="1"/>
      <c r="W43" s="1"/>
      <c r="X43" s="1"/>
      <c r="Y43" s="1"/>
      <c r="Z43" s="1"/>
      <c r="AB43" s="63"/>
    </row>
    <row r="44" spans="1:42" ht="12.75" x14ac:dyDescent="0.2">
      <c r="B44" s="1"/>
      <c r="C44" s="1"/>
      <c r="D44" s="1"/>
      <c r="E44" s="1"/>
      <c r="F44" s="1"/>
      <c r="G44" s="1"/>
      <c r="H44" s="1"/>
      <c r="I44" s="1"/>
      <c r="J44" s="1"/>
      <c r="L44" s="1"/>
      <c r="M44" s="1"/>
      <c r="N44" s="1"/>
      <c r="O44" s="1"/>
      <c r="P44" s="1"/>
      <c r="Q44" s="1"/>
      <c r="R44" s="1"/>
      <c r="S44" s="1"/>
      <c r="U44" s="1"/>
      <c r="V44" s="1"/>
      <c r="W44" s="1"/>
      <c r="X44" s="1"/>
      <c r="Y44" s="1"/>
      <c r="Z44" s="1"/>
      <c r="AB44" s="63"/>
    </row>
  </sheetData>
  <mergeCells count="42">
    <mergeCell ref="AP4:AP5"/>
    <mergeCell ref="AD4:AD5"/>
    <mergeCell ref="X4:X5"/>
    <mergeCell ref="W4:W5"/>
    <mergeCell ref="Y34:AB34"/>
    <mergeCell ref="AK4:AN4"/>
    <mergeCell ref="AK34:AN34"/>
    <mergeCell ref="A33:C34"/>
    <mergeCell ref="D33:D34"/>
    <mergeCell ref="S34:V34"/>
    <mergeCell ref="AC4:AC5"/>
    <mergeCell ref="M34:P34"/>
    <mergeCell ref="L4:L5"/>
    <mergeCell ref="G4:J4"/>
    <mergeCell ref="E33:E34"/>
    <mergeCell ref="F33:F34"/>
    <mergeCell ref="E3:E5"/>
    <mergeCell ref="F3:F5"/>
    <mergeCell ref="AK3:AP3"/>
    <mergeCell ref="G34:J34"/>
    <mergeCell ref="K4:K5"/>
    <mergeCell ref="G3:L3"/>
    <mergeCell ref="A1:AP1"/>
    <mergeCell ref="A2:B2"/>
    <mergeCell ref="A3:A5"/>
    <mergeCell ref="B3:B5"/>
    <mergeCell ref="C3:C5"/>
    <mergeCell ref="D3:D5"/>
    <mergeCell ref="Y3:AD3"/>
    <mergeCell ref="M3:R3"/>
    <mergeCell ref="M4:P4"/>
    <mergeCell ref="Q4:Q5"/>
    <mergeCell ref="AO4:AO5"/>
    <mergeCell ref="Y4:AB4"/>
    <mergeCell ref="AE3:AJ3"/>
    <mergeCell ref="R4:R5"/>
    <mergeCell ref="S4:V4"/>
    <mergeCell ref="S3:X3"/>
    <mergeCell ref="AE34:AH34"/>
    <mergeCell ref="AE4:AH4"/>
    <mergeCell ref="AI4:AI5"/>
    <mergeCell ref="AJ4:AJ5"/>
  </mergeCells>
  <phoneticPr fontId="9" type="noConversion"/>
  <conditionalFormatting sqref="E8:E32">
    <cfRule type="cellIs" priority="2" stopIfTrue="1" operator="notEqual">
      <formula>C10</formula>
    </cfRule>
  </conditionalFormatting>
  <conditionalFormatting sqref="E6:E32">
    <cfRule type="cellIs" priority="1" stopIfTrue="1" operator="notEqual">
      <formula>C6</formula>
    </cfRule>
  </conditionalFormatting>
  <conditionalFormatting sqref="E6">
    <cfRule type="cellIs" priority="492" stopIfTrue="1" operator="notEqual">
      <formula>C9</formula>
    </cfRule>
  </conditionalFormatting>
  <conditionalFormatting sqref="E7">
    <cfRule type="cellIs" priority="494" stopIfTrue="1" operator="notEqual">
      <formula>C34</formula>
    </cfRule>
  </conditionalFormatting>
  <printOptions horizontalCentered="1"/>
  <pageMargins left="0.39370078740157483" right="0.39370078740157483" top="0.59055118110236227" bottom="0.59055118110236227" header="0.39370078740157483" footer="0.19685039370078741"/>
  <pageSetup paperSize="9" scale="52" firstPageNumber="5" fitToHeight="0" orientation="landscape" r:id="rId1"/>
  <headerFooter alignWithMargins="0">
    <oddHeader>&amp;L&amp;12Kierunek: PEDAGOGIKA&amp;C&amp;"Arial,Pogrubiony"&amp;12P L A N   S T U D I Ó W    S T A C J O N A R N Y C H&amp;R&amp;"Arial,Kursywa"&amp;12Rekrutacja w roku akademickim 2018/2019</oddHeader>
  </headerFooter>
  <ignoredErrors>
    <ignoredError sqref="D6:D31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S43"/>
  <sheetViews>
    <sheetView zoomScale="85" zoomScaleNormal="85" zoomScaleSheetLayoutView="100" zoomScalePageLayoutView="70" workbookViewId="0">
      <selection activeCell="B33" sqref="B33"/>
    </sheetView>
  </sheetViews>
  <sheetFormatPr defaultColWidth="9.140625" defaultRowHeight="11.25" x14ac:dyDescent="0.2"/>
  <cols>
    <col min="1" max="1" width="4.140625" style="66" customWidth="1"/>
    <col min="2" max="2" width="21.85546875" style="66" customWidth="1"/>
    <col min="3" max="3" width="40.5703125" style="66" customWidth="1"/>
    <col min="4" max="5" width="5.85546875" style="66" customWidth="1"/>
    <col min="6" max="6" width="6.7109375" style="66" customWidth="1"/>
    <col min="7" max="10" width="4.42578125" style="66" customWidth="1"/>
    <col min="11" max="11" width="8" style="66" customWidth="1"/>
    <col min="12" max="12" width="4.5703125" style="66" customWidth="1"/>
    <col min="13" max="16" width="4.42578125" style="66" customWidth="1"/>
    <col min="17" max="17" width="8" style="66" customWidth="1"/>
    <col min="18" max="18" width="4.5703125" style="66" customWidth="1"/>
    <col min="19" max="22" width="4.42578125" style="66" customWidth="1"/>
    <col min="23" max="23" width="8" style="66" customWidth="1"/>
    <col min="24" max="24" width="4.5703125" style="66" customWidth="1"/>
    <col min="25" max="28" width="4.42578125" style="66" customWidth="1"/>
    <col min="29" max="29" width="8" style="66" customWidth="1"/>
    <col min="30" max="30" width="4.5703125" style="66" customWidth="1"/>
    <col min="31" max="34" width="4.42578125" style="66" customWidth="1"/>
    <col min="35" max="35" width="8" style="66" customWidth="1"/>
    <col min="36" max="36" width="4.5703125" style="66" customWidth="1"/>
    <col min="37" max="40" width="4.42578125" style="66" customWidth="1"/>
    <col min="41" max="41" width="8" style="66" customWidth="1"/>
    <col min="42" max="42" width="4.5703125" style="66" customWidth="1"/>
    <col min="43" max="16384" width="9.140625" style="66"/>
  </cols>
  <sheetData>
    <row r="1" spans="1:45" ht="16.5" thickBot="1" x14ac:dyDescent="0.3">
      <c r="A1" s="444" t="s">
        <v>613</v>
      </c>
      <c r="B1" s="444"/>
      <c r="C1" s="444"/>
      <c r="D1" s="444"/>
      <c r="E1" s="444"/>
      <c r="F1" s="444"/>
      <c r="G1" s="444"/>
      <c r="H1" s="444"/>
      <c r="I1" s="444"/>
      <c r="J1" s="444"/>
      <c r="K1" s="444"/>
      <c r="L1" s="444"/>
      <c r="M1" s="444"/>
      <c r="N1" s="444"/>
      <c r="O1" s="444"/>
      <c r="P1" s="444"/>
      <c r="Q1" s="444"/>
      <c r="R1" s="444"/>
      <c r="S1" s="444"/>
      <c r="T1" s="444"/>
      <c r="U1" s="444"/>
      <c r="V1" s="444"/>
      <c r="W1" s="444"/>
      <c r="X1" s="444"/>
      <c r="Y1" s="444"/>
      <c r="Z1" s="444"/>
      <c r="AA1" s="444"/>
      <c r="AB1" s="444"/>
      <c r="AC1" s="444"/>
      <c r="AD1" s="444"/>
      <c r="AE1" s="444"/>
      <c r="AF1" s="444"/>
      <c r="AG1" s="444"/>
      <c r="AH1" s="444"/>
      <c r="AI1" s="444"/>
      <c r="AJ1" s="444"/>
      <c r="AK1" s="444"/>
      <c r="AL1" s="444"/>
      <c r="AM1" s="444"/>
      <c r="AN1" s="444"/>
      <c r="AO1" s="444"/>
      <c r="AP1" s="444"/>
      <c r="AQ1" s="70"/>
      <c r="AR1" s="70"/>
      <c r="AS1" s="70"/>
    </row>
    <row r="2" spans="1:45" ht="12" thickTop="1" x14ac:dyDescent="0.2">
      <c r="A2" s="492"/>
      <c r="B2" s="492"/>
    </row>
    <row r="3" spans="1:45" ht="12.6" customHeight="1" x14ac:dyDescent="0.2">
      <c r="A3" s="402" t="s">
        <v>0</v>
      </c>
      <c r="B3" s="404" t="s">
        <v>1</v>
      </c>
      <c r="C3" s="402" t="s">
        <v>2</v>
      </c>
      <c r="D3" s="407" t="s">
        <v>50</v>
      </c>
      <c r="E3" s="407" t="s">
        <v>3</v>
      </c>
      <c r="F3" s="402" t="s">
        <v>51</v>
      </c>
      <c r="G3" s="404" t="s">
        <v>53</v>
      </c>
      <c r="H3" s="404"/>
      <c r="I3" s="404"/>
      <c r="J3" s="404"/>
      <c r="K3" s="404"/>
      <c r="L3" s="404"/>
      <c r="M3" s="406" t="s">
        <v>54</v>
      </c>
      <c r="N3" s="406"/>
      <c r="O3" s="406"/>
      <c r="P3" s="406"/>
      <c r="Q3" s="406"/>
      <c r="R3" s="406"/>
      <c r="S3" s="404" t="s">
        <v>55</v>
      </c>
      <c r="T3" s="404"/>
      <c r="U3" s="404"/>
      <c r="V3" s="404"/>
      <c r="W3" s="404"/>
      <c r="X3" s="404"/>
      <c r="Y3" s="406" t="s">
        <v>56</v>
      </c>
      <c r="Z3" s="406"/>
      <c r="AA3" s="406"/>
      <c r="AB3" s="406"/>
      <c r="AC3" s="406"/>
      <c r="AD3" s="406"/>
      <c r="AE3" s="404" t="s">
        <v>57</v>
      </c>
      <c r="AF3" s="404"/>
      <c r="AG3" s="404"/>
      <c r="AH3" s="404"/>
      <c r="AI3" s="404"/>
      <c r="AJ3" s="404"/>
      <c r="AK3" s="406" t="s">
        <v>58</v>
      </c>
      <c r="AL3" s="406"/>
      <c r="AM3" s="406"/>
      <c r="AN3" s="406"/>
      <c r="AO3" s="406"/>
      <c r="AP3" s="406"/>
    </row>
    <row r="4" spans="1:45" ht="17.100000000000001" customHeight="1" x14ac:dyDescent="0.2">
      <c r="A4" s="402"/>
      <c r="B4" s="404"/>
      <c r="C4" s="402"/>
      <c r="D4" s="407"/>
      <c r="E4" s="407"/>
      <c r="F4" s="402"/>
      <c r="G4" s="402" t="s">
        <v>52</v>
      </c>
      <c r="H4" s="402"/>
      <c r="I4" s="402"/>
      <c r="J4" s="402"/>
      <c r="K4" s="402" t="s">
        <v>51</v>
      </c>
      <c r="L4" s="407" t="s">
        <v>3</v>
      </c>
      <c r="M4" s="400" t="s">
        <v>52</v>
      </c>
      <c r="N4" s="400"/>
      <c r="O4" s="400"/>
      <c r="P4" s="400"/>
      <c r="Q4" s="400" t="s">
        <v>51</v>
      </c>
      <c r="R4" s="412" t="s">
        <v>3</v>
      </c>
      <c r="S4" s="402" t="s">
        <v>52</v>
      </c>
      <c r="T4" s="402"/>
      <c r="U4" s="402"/>
      <c r="V4" s="402"/>
      <c r="W4" s="402" t="s">
        <v>51</v>
      </c>
      <c r="X4" s="407" t="s">
        <v>3</v>
      </c>
      <c r="Y4" s="400" t="s">
        <v>52</v>
      </c>
      <c r="Z4" s="400"/>
      <c r="AA4" s="400"/>
      <c r="AB4" s="400"/>
      <c r="AC4" s="400" t="s">
        <v>51</v>
      </c>
      <c r="AD4" s="412" t="s">
        <v>3</v>
      </c>
      <c r="AE4" s="402" t="s">
        <v>52</v>
      </c>
      <c r="AF4" s="402"/>
      <c r="AG4" s="402"/>
      <c r="AH4" s="402"/>
      <c r="AI4" s="402" t="s">
        <v>51</v>
      </c>
      <c r="AJ4" s="407" t="s">
        <v>3</v>
      </c>
      <c r="AK4" s="400" t="s">
        <v>52</v>
      </c>
      <c r="AL4" s="400"/>
      <c r="AM4" s="400"/>
      <c r="AN4" s="400"/>
      <c r="AO4" s="400" t="s">
        <v>51</v>
      </c>
      <c r="AP4" s="412" t="s">
        <v>3</v>
      </c>
    </row>
    <row r="5" spans="1:45" ht="21.6" customHeight="1" x14ac:dyDescent="0.2">
      <c r="A5" s="402"/>
      <c r="B5" s="404"/>
      <c r="C5" s="402"/>
      <c r="D5" s="407"/>
      <c r="E5" s="407" t="s">
        <v>3</v>
      </c>
      <c r="F5" s="402" t="s">
        <v>51</v>
      </c>
      <c r="G5" s="33" t="s">
        <v>4</v>
      </c>
      <c r="H5" s="25" t="s">
        <v>5</v>
      </c>
      <c r="I5" s="25" t="s">
        <v>330</v>
      </c>
      <c r="J5" s="25" t="s">
        <v>329</v>
      </c>
      <c r="K5" s="402"/>
      <c r="L5" s="407"/>
      <c r="M5" s="32" t="s">
        <v>4</v>
      </c>
      <c r="N5" s="26" t="s">
        <v>5</v>
      </c>
      <c r="O5" s="26" t="s">
        <v>330</v>
      </c>
      <c r="P5" s="26" t="s">
        <v>329</v>
      </c>
      <c r="Q5" s="400"/>
      <c r="R5" s="412"/>
      <c r="S5" s="33" t="s">
        <v>4</v>
      </c>
      <c r="T5" s="25" t="s">
        <v>5</v>
      </c>
      <c r="U5" s="25" t="s">
        <v>330</v>
      </c>
      <c r="V5" s="25" t="s">
        <v>329</v>
      </c>
      <c r="W5" s="402"/>
      <c r="X5" s="407"/>
      <c r="Y5" s="32" t="s">
        <v>4</v>
      </c>
      <c r="Z5" s="26" t="s">
        <v>5</v>
      </c>
      <c r="AA5" s="26" t="s">
        <v>330</v>
      </c>
      <c r="AB5" s="26" t="s">
        <v>329</v>
      </c>
      <c r="AC5" s="400"/>
      <c r="AD5" s="412"/>
      <c r="AE5" s="33" t="s">
        <v>4</v>
      </c>
      <c r="AF5" s="25" t="s">
        <v>5</v>
      </c>
      <c r="AG5" s="25" t="s">
        <v>330</v>
      </c>
      <c r="AH5" s="25" t="s">
        <v>329</v>
      </c>
      <c r="AI5" s="402"/>
      <c r="AJ5" s="407"/>
      <c r="AK5" s="32" t="s">
        <v>4</v>
      </c>
      <c r="AL5" s="26" t="s">
        <v>5</v>
      </c>
      <c r="AM5" s="26" t="s">
        <v>330</v>
      </c>
      <c r="AN5" s="26" t="s">
        <v>329</v>
      </c>
      <c r="AO5" s="400"/>
      <c r="AP5" s="412"/>
    </row>
    <row r="6" spans="1:45" ht="23.45" customHeight="1" x14ac:dyDescent="0.2">
      <c r="A6" s="459" t="s">
        <v>508</v>
      </c>
      <c r="B6" s="459"/>
      <c r="C6" s="459"/>
      <c r="D6" s="123"/>
      <c r="E6" s="123"/>
      <c r="F6" s="122"/>
      <c r="G6" s="108"/>
      <c r="H6" s="109"/>
      <c r="I6" s="109"/>
      <c r="J6" s="109"/>
      <c r="K6" s="122"/>
      <c r="L6" s="122"/>
      <c r="M6" s="121"/>
      <c r="N6" s="121"/>
      <c r="O6" s="121"/>
      <c r="P6" s="121"/>
      <c r="Q6" s="121"/>
      <c r="R6" s="121"/>
      <c r="S6" s="108"/>
      <c r="T6" s="109"/>
      <c r="U6" s="109"/>
      <c r="V6" s="109"/>
      <c r="W6" s="122"/>
      <c r="X6" s="122"/>
      <c r="Y6" s="121"/>
      <c r="Z6" s="121"/>
      <c r="AA6" s="121"/>
      <c r="AB6" s="121"/>
      <c r="AC6" s="121"/>
      <c r="AD6" s="121"/>
      <c r="AE6" s="108"/>
      <c r="AF6" s="109"/>
      <c r="AG6" s="109"/>
      <c r="AH6" s="109"/>
      <c r="AI6" s="122"/>
      <c r="AJ6" s="122"/>
      <c r="AK6" s="121"/>
      <c r="AL6" s="121"/>
      <c r="AM6" s="121"/>
      <c r="AN6" s="121"/>
      <c r="AO6" s="121"/>
      <c r="AP6" s="121"/>
    </row>
    <row r="7" spans="1:45" ht="17.45" customHeight="1" x14ac:dyDescent="0.2">
      <c r="A7" s="113" t="s">
        <v>6</v>
      </c>
      <c r="B7" s="31" t="s">
        <v>368</v>
      </c>
      <c r="C7" s="75" t="s">
        <v>109</v>
      </c>
      <c r="D7" s="24">
        <f>SUM(G7:J7, M7:P7, S7:V7,Y7:AB7,AE7:AH7,AK7:AN7)</f>
        <v>60</v>
      </c>
      <c r="E7" s="13">
        <f>L7+R7+X7+AD7+AJ7+AP7</f>
        <v>6</v>
      </c>
      <c r="F7" s="35" t="s">
        <v>282</v>
      </c>
      <c r="G7" s="35">
        <v>30</v>
      </c>
      <c r="H7" s="35">
        <v>30</v>
      </c>
      <c r="I7" s="35"/>
      <c r="J7" s="35" t="s">
        <v>73</v>
      </c>
      <c r="K7" s="35" t="s">
        <v>282</v>
      </c>
      <c r="L7" s="35">
        <v>6</v>
      </c>
      <c r="M7" s="26" t="s">
        <v>73</v>
      </c>
      <c r="N7" s="26" t="s">
        <v>73</v>
      </c>
      <c r="O7" s="26"/>
      <c r="P7" s="26" t="s">
        <v>73</v>
      </c>
      <c r="Q7" s="26" t="s">
        <v>73</v>
      </c>
      <c r="R7" s="26"/>
      <c r="S7" s="110"/>
      <c r="T7" s="110"/>
      <c r="U7" s="110"/>
      <c r="V7" s="110"/>
      <c r="W7" s="110"/>
      <c r="X7" s="110"/>
      <c r="Y7" s="26"/>
      <c r="Z7" s="26"/>
      <c r="AA7" s="26"/>
      <c r="AB7" s="26"/>
      <c r="AC7" s="111"/>
      <c r="AD7" s="111"/>
      <c r="AE7" s="110"/>
      <c r="AF7" s="110"/>
      <c r="AG7" s="110"/>
      <c r="AH7" s="110"/>
      <c r="AI7" s="110"/>
      <c r="AJ7" s="110"/>
      <c r="AK7" s="111"/>
      <c r="AL7" s="26"/>
      <c r="AM7" s="26"/>
      <c r="AN7" s="26"/>
      <c r="AO7" s="26"/>
      <c r="AP7" s="26"/>
    </row>
    <row r="8" spans="1:45" ht="17.45" customHeight="1" x14ac:dyDescent="0.2">
      <c r="A8" s="113" t="s">
        <v>7</v>
      </c>
      <c r="B8" s="31" t="s">
        <v>369</v>
      </c>
      <c r="C8" s="75" t="s">
        <v>121</v>
      </c>
      <c r="D8" s="24">
        <f t="shared" ref="D8:D25" si="0">SUM(G8:J8, M8:P8, S8:V8,Y8:AB8,AE8:AH8,AK8:AN8)</f>
        <v>30</v>
      </c>
      <c r="E8" s="13">
        <f t="shared" ref="E8:E25" si="1">L8+R8+X8+AD8+AJ8+AP8</f>
        <v>3</v>
      </c>
      <c r="F8" s="34" t="s">
        <v>282</v>
      </c>
      <c r="G8" s="35"/>
      <c r="H8" s="35"/>
      <c r="I8" s="35"/>
      <c r="J8" s="35"/>
      <c r="K8" s="35"/>
      <c r="L8" s="35"/>
      <c r="M8" s="165">
        <v>15</v>
      </c>
      <c r="N8" s="165">
        <v>15</v>
      </c>
      <c r="O8" s="165"/>
      <c r="P8" s="165" t="s">
        <v>73</v>
      </c>
      <c r="Q8" s="165" t="s">
        <v>282</v>
      </c>
      <c r="R8" s="165">
        <v>3</v>
      </c>
      <c r="S8" s="110"/>
      <c r="T8" s="110"/>
      <c r="U8" s="110"/>
      <c r="V8" s="110"/>
      <c r="W8" s="110"/>
      <c r="X8" s="110"/>
      <c r="Y8" s="26"/>
      <c r="Z8" s="26"/>
      <c r="AA8" s="26"/>
      <c r="AB8" s="26"/>
      <c r="AC8" s="111"/>
      <c r="AD8" s="111"/>
      <c r="AE8" s="110"/>
      <c r="AF8" s="110"/>
      <c r="AG8" s="110"/>
      <c r="AH8" s="110"/>
      <c r="AI8" s="110"/>
      <c r="AJ8" s="110"/>
      <c r="AK8" s="111"/>
      <c r="AL8" s="26"/>
      <c r="AM8" s="26"/>
      <c r="AN8" s="26"/>
      <c r="AO8" s="26"/>
      <c r="AP8" s="26"/>
    </row>
    <row r="9" spans="1:45" ht="17.45" customHeight="1" x14ac:dyDescent="0.2">
      <c r="A9" s="113" t="s">
        <v>8</v>
      </c>
      <c r="B9" s="31" t="s">
        <v>370</v>
      </c>
      <c r="C9" s="75" t="s">
        <v>94</v>
      </c>
      <c r="D9" s="24">
        <f t="shared" si="0"/>
        <v>30</v>
      </c>
      <c r="E9" s="13">
        <f t="shared" si="1"/>
        <v>3</v>
      </c>
      <c r="F9" s="35" t="s">
        <v>64</v>
      </c>
      <c r="G9" s="35"/>
      <c r="H9" s="35"/>
      <c r="I9" s="35"/>
      <c r="J9" s="35"/>
      <c r="K9" s="35"/>
      <c r="L9" s="35"/>
      <c r="M9" s="165"/>
      <c r="N9" s="165"/>
      <c r="O9" s="165"/>
      <c r="P9" s="165"/>
      <c r="Q9" s="165"/>
      <c r="R9" s="165"/>
      <c r="S9" s="35" t="s">
        <v>73</v>
      </c>
      <c r="T9" s="35">
        <v>30</v>
      </c>
      <c r="U9" s="35"/>
      <c r="V9" s="35" t="s">
        <v>73</v>
      </c>
      <c r="W9" s="35" t="s">
        <v>64</v>
      </c>
      <c r="X9" s="35">
        <v>3</v>
      </c>
      <c r="Y9" s="26"/>
      <c r="Z9" s="26"/>
      <c r="AA9" s="26"/>
      <c r="AB9" s="26"/>
      <c r="AC9" s="111"/>
      <c r="AD9" s="111"/>
      <c r="AE9" s="110"/>
      <c r="AF9" s="110"/>
      <c r="AG9" s="110"/>
      <c r="AH9" s="110"/>
      <c r="AI9" s="110"/>
      <c r="AJ9" s="110"/>
      <c r="AK9" s="111"/>
      <c r="AL9" s="26"/>
      <c r="AM9" s="26"/>
      <c r="AN9" s="26"/>
      <c r="AO9" s="26"/>
      <c r="AP9" s="26"/>
    </row>
    <row r="10" spans="1:45" ht="17.45" customHeight="1" x14ac:dyDescent="0.2">
      <c r="A10" s="113" t="s">
        <v>9</v>
      </c>
      <c r="B10" s="31" t="s">
        <v>371</v>
      </c>
      <c r="C10" s="75" t="s">
        <v>111</v>
      </c>
      <c r="D10" s="24">
        <f t="shared" si="0"/>
        <v>30</v>
      </c>
      <c r="E10" s="13">
        <f t="shared" si="1"/>
        <v>3</v>
      </c>
      <c r="F10" s="35" t="s">
        <v>282</v>
      </c>
      <c r="G10" s="35"/>
      <c r="H10" s="35"/>
      <c r="I10" s="35"/>
      <c r="J10" s="35"/>
      <c r="K10" s="35"/>
      <c r="L10" s="35"/>
      <c r="M10" s="165"/>
      <c r="N10" s="165"/>
      <c r="O10" s="165"/>
      <c r="P10" s="165"/>
      <c r="Q10" s="165"/>
      <c r="R10" s="165"/>
      <c r="S10" s="35">
        <v>15</v>
      </c>
      <c r="T10" s="35">
        <v>15</v>
      </c>
      <c r="U10" s="35"/>
      <c r="V10" s="35" t="s">
        <v>73</v>
      </c>
      <c r="W10" s="35" t="s">
        <v>282</v>
      </c>
      <c r="X10" s="35">
        <v>3</v>
      </c>
      <c r="Y10" s="26"/>
      <c r="Z10" s="26"/>
      <c r="AA10" s="26"/>
      <c r="AB10" s="26"/>
      <c r="AC10" s="111"/>
      <c r="AD10" s="111"/>
      <c r="AE10" s="110"/>
      <c r="AF10" s="110"/>
      <c r="AG10" s="110"/>
      <c r="AH10" s="110"/>
      <c r="AI10" s="110"/>
      <c r="AJ10" s="110"/>
      <c r="AK10" s="111"/>
      <c r="AL10" s="26"/>
      <c r="AM10" s="26"/>
      <c r="AN10" s="26"/>
      <c r="AO10" s="26"/>
      <c r="AP10" s="26"/>
    </row>
    <row r="11" spans="1:45" ht="25.5" x14ac:dyDescent="0.2">
      <c r="A11" s="113" t="s">
        <v>10</v>
      </c>
      <c r="B11" s="31" t="s">
        <v>382</v>
      </c>
      <c r="C11" s="75" t="s">
        <v>112</v>
      </c>
      <c r="D11" s="24">
        <f>SUM(G11:J11, M11:P11, S11:V11,Y11:AB11,AE11:AH11,AK11:AN11)</f>
        <v>30</v>
      </c>
      <c r="E11" s="13">
        <f>L11+R11+X11+AD11+AJ11+AP11</f>
        <v>2</v>
      </c>
      <c r="F11" s="35" t="s">
        <v>286</v>
      </c>
      <c r="G11" s="35"/>
      <c r="H11" s="35"/>
      <c r="I11" s="35"/>
      <c r="J11" s="35"/>
      <c r="K11" s="35"/>
      <c r="L11" s="35"/>
      <c r="M11" s="165"/>
      <c r="N11" s="165"/>
      <c r="O11" s="165"/>
      <c r="P11" s="165"/>
      <c r="Q11" s="165"/>
      <c r="R11" s="165"/>
      <c r="S11" s="112">
        <v>15</v>
      </c>
      <c r="T11" s="112">
        <v>15</v>
      </c>
      <c r="U11" s="112"/>
      <c r="V11" s="112" t="s">
        <v>73</v>
      </c>
      <c r="W11" s="112" t="s">
        <v>286</v>
      </c>
      <c r="X11" s="112">
        <v>2</v>
      </c>
      <c r="Y11" s="165"/>
      <c r="Z11" s="165"/>
      <c r="AA11" s="165"/>
      <c r="AB11" s="165"/>
      <c r="AC11" s="165"/>
      <c r="AD11" s="165"/>
      <c r="AE11" s="35"/>
      <c r="AF11" s="35"/>
      <c r="AG11" s="35"/>
      <c r="AH11" s="35"/>
      <c r="AI11" s="35"/>
      <c r="AJ11" s="35"/>
      <c r="AK11" s="165"/>
      <c r="AL11" s="165"/>
      <c r="AM11" s="165"/>
      <c r="AN11" s="165" t="s">
        <v>73</v>
      </c>
      <c r="AO11" s="165"/>
      <c r="AP11" s="165"/>
    </row>
    <row r="12" spans="1:45" ht="17.45" customHeight="1" x14ac:dyDescent="0.2">
      <c r="A12" s="113" t="s">
        <v>11</v>
      </c>
      <c r="B12" s="31" t="s">
        <v>372</v>
      </c>
      <c r="C12" s="75" t="s">
        <v>115</v>
      </c>
      <c r="D12" s="24">
        <f t="shared" si="0"/>
        <v>60</v>
      </c>
      <c r="E12" s="13">
        <f t="shared" si="1"/>
        <v>5</v>
      </c>
      <c r="F12" s="35" t="s">
        <v>282</v>
      </c>
      <c r="G12" s="35"/>
      <c r="H12" s="35"/>
      <c r="I12" s="35"/>
      <c r="J12" s="35"/>
      <c r="K12" s="35"/>
      <c r="L12" s="35"/>
      <c r="M12" s="165"/>
      <c r="N12" s="165"/>
      <c r="O12" s="165"/>
      <c r="P12" s="165"/>
      <c r="Q12" s="165"/>
      <c r="R12" s="165"/>
      <c r="S12" s="35"/>
      <c r="T12" s="35"/>
      <c r="U12" s="35"/>
      <c r="V12" s="35"/>
      <c r="W12" s="35"/>
      <c r="X12" s="35"/>
      <c r="Y12" s="165">
        <v>30</v>
      </c>
      <c r="Z12" s="165">
        <v>30</v>
      </c>
      <c r="AA12" s="165"/>
      <c r="AB12" s="165" t="s">
        <v>73</v>
      </c>
      <c r="AC12" s="165" t="s">
        <v>282</v>
      </c>
      <c r="AD12" s="165">
        <v>5</v>
      </c>
      <c r="AE12" s="110"/>
      <c r="AF12" s="110"/>
      <c r="AG12" s="110"/>
      <c r="AH12" s="110"/>
      <c r="AI12" s="110"/>
      <c r="AJ12" s="110"/>
      <c r="AK12" s="26"/>
      <c r="AL12" s="26"/>
      <c r="AM12" s="26"/>
      <c r="AN12" s="26"/>
      <c r="AO12" s="26"/>
      <c r="AP12" s="26"/>
    </row>
    <row r="13" spans="1:45" ht="17.45" customHeight="1" x14ac:dyDescent="0.2">
      <c r="A13" s="113" t="s">
        <v>12</v>
      </c>
      <c r="B13" s="31" t="s">
        <v>373</v>
      </c>
      <c r="C13" s="75" t="s">
        <v>114</v>
      </c>
      <c r="D13" s="24">
        <f t="shared" si="0"/>
        <v>30</v>
      </c>
      <c r="E13" s="13">
        <f t="shared" si="1"/>
        <v>2</v>
      </c>
      <c r="F13" s="35" t="s">
        <v>64</v>
      </c>
      <c r="G13" s="35"/>
      <c r="H13" s="35"/>
      <c r="I13" s="35"/>
      <c r="J13" s="35"/>
      <c r="K13" s="35"/>
      <c r="L13" s="35"/>
      <c r="M13" s="165"/>
      <c r="N13" s="165"/>
      <c r="O13" s="165"/>
      <c r="P13" s="165"/>
      <c r="Q13" s="165"/>
      <c r="R13" s="165"/>
      <c r="S13" s="35"/>
      <c r="T13" s="35"/>
      <c r="U13" s="35"/>
      <c r="V13" s="35"/>
      <c r="W13" s="35"/>
      <c r="X13" s="35"/>
      <c r="Y13" s="165" t="s">
        <v>73</v>
      </c>
      <c r="Z13" s="165">
        <v>30</v>
      </c>
      <c r="AA13" s="165"/>
      <c r="AB13" s="165" t="s">
        <v>73</v>
      </c>
      <c r="AC13" s="165" t="s">
        <v>64</v>
      </c>
      <c r="AD13" s="165">
        <v>2</v>
      </c>
      <c r="AE13" s="110"/>
      <c r="AF13" s="110"/>
      <c r="AG13" s="110"/>
      <c r="AH13" s="110"/>
      <c r="AI13" s="110"/>
      <c r="AJ13" s="110"/>
      <c r="AK13" s="26"/>
      <c r="AL13" s="26"/>
      <c r="AM13" s="26"/>
      <c r="AN13" s="26"/>
      <c r="AO13" s="26"/>
      <c r="AP13" s="26"/>
    </row>
    <row r="14" spans="1:45" ht="17.45" customHeight="1" x14ac:dyDescent="0.2">
      <c r="A14" s="113" t="s">
        <v>13</v>
      </c>
      <c r="B14" s="31" t="s">
        <v>374</v>
      </c>
      <c r="C14" s="75" t="s">
        <v>118</v>
      </c>
      <c r="D14" s="24">
        <f t="shared" si="0"/>
        <v>30</v>
      </c>
      <c r="E14" s="13">
        <f t="shared" si="1"/>
        <v>2</v>
      </c>
      <c r="F14" s="34" t="s">
        <v>64</v>
      </c>
      <c r="G14" s="35"/>
      <c r="H14" s="35"/>
      <c r="I14" s="35"/>
      <c r="J14" s="35"/>
      <c r="K14" s="35"/>
      <c r="L14" s="35"/>
      <c r="M14" s="165"/>
      <c r="N14" s="165"/>
      <c r="O14" s="165"/>
      <c r="P14" s="165"/>
      <c r="Q14" s="165"/>
      <c r="R14" s="165"/>
      <c r="S14" s="35"/>
      <c r="T14" s="35"/>
      <c r="U14" s="35"/>
      <c r="V14" s="35"/>
      <c r="W14" s="35"/>
      <c r="X14" s="35"/>
      <c r="Y14" s="165" t="s">
        <v>73</v>
      </c>
      <c r="Z14" s="165" t="s">
        <v>73</v>
      </c>
      <c r="AA14" s="165">
        <v>30</v>
      </c>
      <c r="AB14" s="165" t="s">
        <v>73</v>
      </c>
      <c r="AC14" s="165" t="s">
        <v>64</v>
      </c>
      <c r="AD14" s="165">
        <v>2</v>
      </c>
      <c r="AE14" s="110"/>
      <c r="AF14" s="110"/>
      <c r="AG14" s="110"/>
      <c r="AH14" s="110"/>
      <c r="AI14" s="110"/>
      <c r="AJ14" s="110"/>
      <c r="AK14" s="26"/>
      <c r="AL14" s="26"/>
      <c r="AM14" s="26"/>
      <c r="AN14" s="26"/>
      <c r="AO14" s="26"/>
      <c r="AP14" s="26"/>
    </row>
    <row r="15" spans="1:45" ht="17.45" customHeight="1" x14ac:dyDescent="0.2">
      <c r="A15" s="113" t="s">
        <v>14</v>
      </c>
      <c r="B15" s="31" t="s">
        <v>375</v>
      </c>
      <c r="C15" s="75" t="s">
        <v>110</v>
      </c>
      <c r="D15" s="24">
        <f t="shared" si="0"/>
        <v>30</v>
      </c>
      <c r="E15" s="13">
        <f t="shared" si="1"/>
        <v>3</v>
      </c>
      <c r="F15" s="35" t="s">
        <v>282</v>
      </c>
      <c r="G15" s="35"/>
      <c r="H15" s="35"/>
      <c r="I15" s="35"/>
      <c r="J15" s="35"/>
      <c r="K15" s="35"/>
      <c r="L15" s="35"/>
      <c r="M15" s="165"/>
      <c r="N15" s="165"/>
      <c r="O15" s="165"/>
      <c r="P15" s="165"/>
      <c r="Q15" s="165"/>
      <c r="R15" s="165"/>
      <c r="S15" s="35"/>
      <c r="T15" s="35"/>
      <c r="U15" s="35"/>
      <c r="V15" s="35"/>
      <c r="W15" s="35"/>
      <c r="X15" s="35"/>
      <c r="Y15" s="165">
        <v>15</v>
      </c>
      <c r="Z15" s="165">
        <v>15</v>
      </c>
      <c r="AA15" s="165"/>
      <c r="AB15" s="165" t="s">
        <v>73</v>
      </c>
      <c r="AC15" s="165" t="s">
        <v>282</v>
      </c>
      <c r="AD15" s="165">
        <v>3</v>
      </c>
      <c r="AE15" s="110"/>
      <c r="AF15" s="110"/>
      <c r="AG15" s="110"/>
      <c r="AH15" s="110"/>
      <c r="AI15" s="110"/>
      <c r="AJ15" s="110"/>
      <c r="AK15" s="26"/>
      <c r="AL15" s="26"/>
      <c r="AM15" s="26"/>
      <c r="AN15" s="26"/>
      <c r="AO15" s="26"/>
      <c r="AP15" s="26"/>
    </row>
    <row r="16" spans="1:45" ht="17.45" customHeight="1" x14ac:dyDescent="0.2">
      <c r="A16" s="113" t="s">
        <v>15</v>
      </c>
      <c r="B16" s="31" t="s">
        <v>376</v>
      </c>
      <c r="C16" s="75" t="s">
        <v>106</v>
      </c>
      <c r="D16" s="24">
        <f t="shared" si="0"/>
        <v>30</v>
      </c>
      <c r="E16" s="13">
        <f t="shared" si="1"/>
        <v>1</v>
      </c>
      <c r="F16" s="35" t="s">
        <v>64</v>
      </c>
      <c r="G16" s="35"/>
      <c r="H16" s="35"/>
      <c r="I16" s="35"/>
      <c r="J16" s="35"/>
      <c r="K16" s="35"/>
      <c r="L16" s="35"/>
      <c r="M16" s="165"/>
      <c r="N16" s="165"/>
      <c r="O16" s="165"/>
      <c r="P16" s="165"/>
      <c r="Q16" s="165"/>
      <c r="R16" s="165"/>
      <c r="S16" s="35"/>
      <c r="T16" s="35"/>
      <c r="U16" s="35"/>
      <c r="V16" s="35"/>
      <c r="W16" s="35"/>
      <c r="X16" s="35"/>
      <c r="Y16" s="165" t="s">
        <v>73</v>
      </c>
      <c r="Z16" s="165" t="s">
        <v>73</v>
      </c>
      <c r="AA16" s="165">
        <v>30</v>
      </c>
      <c r="AB16" s="165" t="s">
        <v>73</v>
      </c>
      <c r="AC16" s="165" t="s">
        <v>64</v>
      </c>
      <c r="AD16" s="165">
        <v>1</v>
      </c>
      <c r="AE16" s="110" t="s">
        <v>73</v>
      </c>
      <c r="AF16" s="110" t="s">
        <v>73</v>
      </c>
      <c r="AG16" s="110"/>
      <c r="AH16" s="110"/>
      <c r="AI16" s="110"/>
      <c r="AJ16" s="110"/>
      <c r="AK16" s="26"/>
      <c r="AL16" s="26"/>
      <c r="AM16" s="26"/>
      <c r="AN16" s="26"/>
      <c r="AO16" s="26"/>
      <c r="AP16" s="26"/>
    </row>
    <row r="17" spans="1:42" ht="17.45" customHeight="1" x14ac:dyDescent="0.2">
      <c r="A17" s="113" t="s">
        <v>16</v>
      </c>
      <c r="B17" s="105" t="s">
        <v>539</v>
      </c>
      <c r="C17" s="103" t="s">
        <v>538</v>
      </c>
      <c r="D17" s="24">
        <f>SUM(G17:J17, M17:P17, S17:V17,Y17:AB17,AE17:AH17,AK17:AN17)</f>
        <v>30</v>
      </c>
      <c r="E17" s="13">
        <f>L17+R17+X17+AD17+AJ17+AP17</f>
        <v>2</v>
      </c>
      <c r="F17" s="35" t="s">
        <v>64</v>
      </c>
      <c r="G17" s="35"/>
      <c r="H17" s="35"/>
      <c r="I17" s="35"/>
      <c r="J17" s="35"/>
      <c r="K17" s="35"/>
      <c r="L17" s="35"/>
      <c r="M17" s="165"/>
      <c r="N17" s="165"/>
      <c r="O17" s="165"/>
      <c r="P17" s="165"/>
      <c r="Q17" s="165"/>
      <c r="R17" s="165"/>
      <c r="S17" s="35"/>
      <c r="T17" s="35"/>
      <c r="U17" s="35"/>
      <c r="V17" s="35"/>
      <c r="W17" s="35"/>
      <c r="X17" s="35"/>
      <c r="Y17" s="165"/>
      <c r="Z17" s="165"/>
      <c r="AA17" s="165"/>
      <c r="AB17" s="165">
        <v>30</v>
      </c>
      <c r="AC17" s="165" t="s">
        <v>74</v>
      </c>
      <c r="AD17" s="165">
        <v>2</v>
      </c>
      <c r="AE17" s="110"/>
      <c r="AF17" s="110"/>
      <c r="AG17" s="110"/>
      <c r="AH17" s="110"/>
      <c r="AI17" s="110"/>
      <c r="AJ17" s="110"/>
      <c r="AK17" s="26"/>
      <c r="AL17" s="26"/>
      <c r="AM17" s="26"/>
      <c r="AN17" s="26"/>
      <c r="AO17" s="26"/>
      <c r="AP17" s="26"/>
    </row>
    <row r="18" spans="1:42" ht="17.45" customHeight="1" x14ac:dyDescent="0.2">
      <c r="A18" s="113" t="s">
        <v>17</v>
      </c>
      <c r="B18" s="31" t="s">
        <v>377</v>
      </c>
      <c r="C18" s="75" t="s">
        <v>120</v>
      </c>
      <c r="D18" s="24">
        <f t="shared" si="0"/>
        <v>45</v>
      </c>
      <c r="E18" s="13">
        <f t="shared" si="1"/>
        <v>3</v>
      </c>
      <c r="F18" s="35" t="s">
        <v>286</v>
      </c>
      <c r="G18" s="35"/>
      <c r="H18" s="35"/>
      <c r="I18" s="35"/>
      <c r="J18" s="35"/>
      <c r="K18" s="35"/>
      <c r="L18" s="35"/>
      <c r="M18" s="165"/>
      <c r="N18" s="165"/>
      <c r="O18" s="165"/>
      <c r="P18" s="165"/>
      <c r="Q18" s="165"/>
      <c r="R18" s="165"/>
      <c r="S18" s="35"/>
      <c r="T18" s="35"/>
      <c r="U18" s="35"/>
      <c r="V18" s="35"/>
      <c r="W18" s="35"/>
      <c r="X18" s="35"/>
      <c r="Y18" s="165"/>
      <c r="Z18" s="165"/>
      <c r="AA18" s="165"/>
      <c r="AB18" s="165"/>
      <c r="AC18" s="165"/>
      <c r="AD18" s="165"/>
      <c r="AE18" s="35">
        <v>15</v>
      </c>
      <c r="AF18" s="35">
        <v>30</v>
      </c>
      <c r="AG18" s="35"/>
      <c r="AH18" s="35" t="s">
        <v>73</v>
      </c>
      <c r="AI18" s="35" t="s">
        <v>286</v>
      </c>
      <c r="AJ18" s="35">
        <v>3</v>
      </c>
      <c r="AK18" s="26"/>
      <c r="AL18" s="26"/>
      <c r="AM18" s="26"/>
      <c r="AN18" s="26"/>
      <c r="AO18" s="26"/>
      <c r="AP18" s="26"/>
    </row>
    <row r="19" spans="1:42" ht="17.45" customHeight="1" x14ac:dyDescent="0.2">
      <c r="A19" s="113" t="s">
        <v>18</v>
      </c>
      <c r="B19" s="31" t="s">
        <v>378</v>
      </c>
      <c r="C19" s="75" t="s">
        <v>125</v>
      </c>
      <c r="D19" s="24">
        <f t="shared" si="0"/>
        <v>45</v>
      </c>
      <c r="E19" s="13">
        <f t="shared" si="1"/>
        <v>4</v>
      </c>
      <c r="F19" s="35" t="s">
        <v>282</v>
      </c>
      <c r="G19" s="35"/>
      <c r="H19" s="35"/>
      <c r="I19" s="35"/>
      <c r="J19" s="35"/>
      <c r="K19" s="35"/>
      <c r="L19" s="35"/>
      <c r="M19" s="165"/>
      <c r="N19" s="165"/>
      <c r="O19" s="165"/>
      <c r="P19" s="165"/>
      <c r="Q19" s="165"/>
      <c r="R19" s="165"/>
      <c r="S19" s="35"/>
      <c r="T19" s="35"/>
      <c r="U19" s="35"/>
      <c r="V19" s="35"/>
      <c r="W19" s="35"/>
      <c r="X19" s="35"/>
      <c r="Y19" s="165"/>
      <c r="Z19" s="165"/>
      <c r="AA19" s="165"/>
      <c r="AB19" s="165"/>
      <c r="AC19" s="165"/>
      <c r="AD19" s="165"/>
      <c r="AE19" s="35">
        <v>15</v>
      </c>
      <c r="AF19" s="35">
        <v>30</v>
      </c>
      <c r="AG19" s="35"/>
      <c r="AH19" s="35" t="s">
        <v>73</v>
      </c>
      <c r="AI19" s="35" t="s">
        <v>282</v>
      </c>
      <c r="AJ19" s="35">
        <v>4</v>
      </c>
      <c r="AK19" s="26"/>
      <c r="AL19" s="26"/>
      <c r="AM19" s="26"/>
      <c r="AN19" s="26"/>
      <c r="AO19" s="26"/>
      <c r="AP19" s="26"/>
    </row>
    <row r="20" spans="1:42" ht="17.45" customHeight="1" x14ac:dyDescent="0.2">
      <c r="A20" s="113" t="s">
        <v>19</v>
      </c>
      <c r="B20" s="31" t="s">
        <v>379</v>
      </c>
      <c r="C20" s="75" t="s">
        <v>88</v>
      </c>
      <c r="D20" s="24">
        <f t="shared" si="0"/>
        <v>30</v>
      </c>
      <c r="E20" s="13">
        <f t="shared" si="1"/>
        <v>2</v>
      </c>
      <c r="F20" s="35" t="s">
        <v>64</v>
      </c>
      <c r="G20" s="35"/>
      <c r="H20" s="35"/>
      <c r="I20" s="35"/>
      <c r="J20" s="35"/>
      <c r="K20" s="35"/>
      <c r="L20" s="35"/>
      <c r="M20" s="165"/>
      <c r="N20" s="165"/>
      <c r="O20" s="165"/>
      <c r="P20" s="165"/>
      <c r="Q20" s="165"/>
      <c r="R20" s="165"/>
      <c r="S20" s="35"/>
      <c r="T20" s="35"/>
      <c r="U20" s="35"/>
      <c r="V20" s="35"/>
      <c r="W20" s="35"/>
      <c r="X20" s="35"/>
      <c r="Y20" s="165"/>
      <c r="Z20" s="165"/>
      <c r="AA20" s="165"/>
      <c r="AB20" s="165"/>
      <c r="AC20" s="165"/>
      <c r="AD20" s="165"/>
      <c r="AE20" s="35" t="s">
        <v>73</v>
      </c>
      <c r="AF20" s="35" t="s">
        <v>73</v>
      </c>
      <c r="AG20" s="35">
        <v>30</v>
      </c>
      <c r="AH20" s="34"/>
      <c r="AI20" s="35" t="s">
        <v>64</v>
      </c>
      <c r="AJ20" s="35">
        <v>2</v>
      </c>
      <c r="AK20" s="26"/>
      <c r="AL20" s="26"/>
      <c r="AM20" s="26"/>
      <c r="AN20" s="26" t="s">
        <v>73</v>
      </c>
      <c r="AO20" s="26"/>
      <c r="AP20" s="26"/>
    </row>
    <row r="21" spans="1:42" ht="17.45" customHeight="1" x14ac:dyDescent="0.2">
      <c r="A21" s="113" t="s">
        <v>20</v>
      </c>
      <c r="B21" s="31" t="s">
        <v>380</v>
      </c>
      <c r="C21" s="75" t="s">
        <v>117</v>
      </c>
      <c r="D21" s="24">
        <f t="shared" si="0"/>
        <v>30</v>
      </c>
      <c r="E21" s="13">
        <f t="shared" si="1"/>
        <v>1</v>
      </c>
      <c r="F21" s="34" t="s">
        <v>64</v>
      </c>
      <c r="G21" s="35"/>
      <c r="H21" s="35"/>
      <c r="I21" s="35"/>
      <c r="J21" s="35"/>
      <c r="K21" s="35"/>
      <c r="L21" s="35"/>
      <c r="M21" s="165"/>
      <c r="N21" s="165"/>
      <c r="O21" s="165"/>
      <c r="P21" s="165"/>
      <c r="Q21" s="165"/>
      <c r="R21" s="165"/>
      <c r="S21" s="35"/>
      <c r="T21" s="35"/>
      <c r="U21" s="35"/>
      <c r="V21" s="35"/>
      <c r="W21" s="35"/>
      <c r="X21" s="35"/>
      <c r="Y21" s="165"/>
      <c r="Z21" s="165"/>
      <c r="AA21" s="165"/>
      <c r="AB21" s="165"/>
      <c r="AC21" s="165"/>
      <c r="AD21" s="165"/>
      <c r="AE21" s="35" t="s">
        <v>73</v>
      </c>
      <c r="AF21" s="35" t="s">
        <v>73</v>
      </c>
      <c r="AG21" s="35">
        <v>30</v>
      </c>
      <c r="AH21" s="34"/>
      <c r="AI21" s="35" t="s">
        <v>64</v>
      </c>
      <c r="AJ21" s="35">
        <v>1</v>
      </c>
      <c r="AK21" s="26"/>
      <c r="AL21" s="26"/>
      <c r="AM21" s="26"/>
      <c r="AN21" s="26" t="s">
        <v>73</v>
      </c>
      <c r="AO21" s="26"/>
      <c r="AP21" s="26"/>
    </row>
    <row r="22" spans="1:42" ht="17.45" customHeight="1" x14ac:dyDescent="0.2">
      <c r="A22" s="113" t="s">
        <v>21</v>
      </c>
      <c r="B22" s="31" t="s">
        <v>381</v>
      </c>
      <c r="C22" s="75" t="s">
        <v>113</v>
      </c>
      <c r="D22" s="24">
        <f t="shared" si="0"/>
        <v>30</v>
      </c>
      <c r="E22" s="13">
        <f t="shared" si="1"/>
        <v>2</v>
      </c>
      <c r="F22" s="35" t="s">
        <v>64</v>
      </c>
      <c r="G22" s="35"/>
      <c r="H22" s="35"/>
      <c r="I22" s="35"/>
      <c r="J22" s="35"/>
      <c r="K22" s="35"/>
      <c r="L22" s="35"/>
      <c r="M22" s="165"/>
      <c r="N22" s="165"/>
      <c r="O22" s="165"/>
      <c r="P22" s="165"/>
      <c r="Q22" s="165"/>
      <c r="R22" s="165"/>
      <c r="S22" s="35"/>
      <c r="T22" s="35"/>
      <c r="U22" s="35"/>
      <c r="V22" s="35"/>
      <c r="W22" s="35"/>
      <c r="X22" s="35"/>
      <c r="Y22" s="165"/>
      <c r="Z22" s="165"/>
      <c r="AA22" s="165"/>
      <c r="AB22" s="165"/>
      <c r="AC22" s="165"/>
      <c r="AD22" s="165"/>
      <c r="AE22" s="35"/>
      <c r="AF22" s="35"/>
      <c r="AG22" s="35"/>
      <c r="AH22" s="35">
        <v>30</v>
      </c>
      <c r="AI22" s="35" t="s">
        <v>64</v>
      </c>
      <c r="AJ22" s="35">
        <v>2</v>
      </c>
      <c r="AK22" s="26"/>
      <c r="AL22" s="26"/>
      <c r="AM22" s="26"/>
      <c r="AN22" s="26"/>
      <c r="AO22" s="26"/>
      <c r="AP22" s="26"/>
    </row>
    <row r="23" spans="1:42" ht="17.45" customHeight="1" x14ac:dyDescent="0.2">
      <c r="A23" s="113" t="s">
        <v>22</v>
      </c>
      <c r="B23" s="31" t="s">
        <v>383</v>
      </c>
      <c r="C23" s="75" t="s">
        <v>141</v>
      </c>
      <c r="D23" s="24">
        <f t="shared" si="0"/>
        <v>30</v>
      </c>
      <c r="E23" s="13">
        <f t="shared" si="1"/>
        <v>4</v>
      </c>
      <c r="F23" s="35" t="s">
        <v>286</v>
      </c>
      <c r="G23" s="35"/>
      <c r="H23" s="35"/>
      <c r="I23" s="35"/>
      <c r="J23" s="35"/>
      <c r="K23" s="35"/>
      <c r="L23" s="35"/>
      <c r="M23" s="165"/>
      <c r="N23" s="165"/>
      <c r="O23" s="165"/>
      <c r="P23" s="165"/>
      <c r="Q23" s="165"/>
      <c r="R23" s="165"/>
      <c r="S23" s="35"/>
      <c r="T23" s="35"/>
      <c r="U23" s="35"/>
      <c r="V23" s="35"/>
      <c r="W23" s="35"/>
      <c r="X23" s="35"/>
      <c r="Y23" s="165"/>
      <c r="Z23" s="165"/>
      <c r="AA23" s="165"/>
      <c r="AB23" s="165"/>
      <c r="AC23" s="165"/>
      <c r="AD23" s="165"/>
      <c r="AE23" s="35"/>
      <c r="AF23" s="35"/>
      <c r="AG23" s="35"/>
      <c r="AH23" s="35"/>
      <c r="AI23" s="35"/>
      <c r="AJ23" s="35"/>
      <c r="AK23" s="165">
        <v>15</v>
      </c>
      <c r="AL23" s="165">
        <v>15</v>
      </c>
      <c r="AM23" s="165"/>
      <c r="AN23" s="165" t="s">
        <v>73</v>
      </c>
      <c r="AO23" s="165" t="s">
        <v>286</v>
      </c>
      <c r="AP23" s="165">
        <v>4</v>
      </c>
    </row>
    <row r="24" spans="1:42" ht="17.45" customHeight="1" x14ac:dyDescent="0.2">
      <c r="A24" s="113" t="s">
        <v>23</v>
      </c>
      <c r="B24" s="31" t="s">
        <v>384</v>
      </c>
      <c r="C24" s="75" t="s">
        <v>116</v>
      </c>
      <c r="D24" s="24">
        <f t="shared" si="0"/>
        <v>45</v>
      </c>
      <c r="E24" s="13">
        <f t="shared" si="1"/>
        <v>5</v>
      </c>
      <c r="F24" s="35" t="s">
        <v>282</v>
      </c>
      <c r="G24" s="35"/>
      <c r="H24" s="35"/>
      <c r="I24" s="35"/>
      <c r="J24" s="35"/>
      <c r="K24" s="35"/>
      <c r="L24" s="35"/>
      <c r="M24" s="165"/>
      <c r="N24" s="165"/>
      <c r="O24" s="165"/>
      <c r="P24" s="165"/>
      <c r="Q24" s="165"/>
      <c r="R24" s="165"/>
      <c r="S24" s="35"/>
      <c r="T24" s="35"/>
      <c r="U24" s="35"/>
      <c r="V24" s="35"/>
      <c r="W24" s="35"/>
      <c r="X24" s="35"/>
      <c r="Y24" s="165"/>
      <c r="Z24" s="165"/>
      <c r="AA24" s="165"/>
      <c r="AB24" s="165"/>
      <c r="AC24" s="165"/>
      <c r="AD24" s="165"/>
      <c r="AE24" s="35"/>
      <c r="AF24" s="35"/>
      <c r="AG24" s="35"/>
      <c r="AH24" s="35"/>
      <c r="AI24" s="35"/>
      <c r="AJ24" s="35"/>
      <c r="AK24" s="165">
        <v>15</v>
      </c>
      <c r="AL24" s="165">
        <v>30</v>
      </c>
      <c r="AM24" s="165"/>
      <c r="AN24" s="165" t="s">
        <v>73</v>
      </c>
      <c r="AO24" s="165" t="s">
        <v>282</v>
      </c>
      <c r="AP24" s="165">
        <v>5</v>
      </c>
    </row>
    <row r="25" spans="1:42" ht="27" customHeight="1" x14ac:dyDescent="0.2">
      <c r="A25" s="113" t="s">
        <v>24</v>
      </c>
      <c r="B25" s="31" t="s">
        <v>385</v>
      </c>
      <c r="C25" s="75" t="s">
        <v>386</v>
      </c>
      <c r="D25" s="24">
        <f t="shared" si="0"/>
        <v>30</v>
      </c>
      <c r="E25" s="13">
        <f t="shared" si="1"/>
        <v>2</v>
      </c>
      <c r="F25" s="35" t="s">
        <v>64</v>
      </c>
      <c r="G25" s="35"/>
      <c r="H25" s="35"/>
      <c r="I25" s="35"/>
      <c r="J25" s="35"/>
      <c r="K25" s="35"/>
      <c r="L25" s="35"/>
      <c r="M25" s="165"/>
      <c r="N25" s="165"/>
      <c r="O25" s="165"/>
      <c r="P25" s="165"/>
      <c r="Q25" s="165"/>
      <c r="R25" s="165"/>
      <c r="S25" s="35"/>
      <c r="T25" s="35"/>
      <c r="U25" s="35"/>
      <c r="V25" s="35"/>
      <c r="W25" s="35"/>
      <c r="X25" s="35"/>
      <c r="Y25" s="165"/>
      <c r="Z25" s="165"/>
      <c r="AA25" s="165"/>
      <c r="AB25" s="165"/>
      <c r="AC25" s="165"/>
      <c r="AD25" s="165"/>
      <c r="AE25" s="35"/>
      <c r="AF25" s="35"/>
      <c r="AG25" s="35"/>
      <c r="AH25" s="35"/>
      <c r="AI25" s="35"/>
      <c r="AJ25" s="35"/>
      <c r="AK25" s="165">
        <v>30</v>
      </c>
      <c r="AL25" s="165" t="s">
        <v>73</v>
      </c>
      <c r="AM25" s="165"/>
      <c r="AN25" s="165" t="s">
        <v>73</v>
      </c>
      <c r="AO25" s="165" t="s">
        <v>387</v>
      </c>
      <c r="AP25" s="165">
        <v>2</v>
      </c>
    </row>
    <row r="26" spans="1:42" ht="18.600000000000001" customHeight="1" x14ac:dyDescent="0.2">
      <c r="A26" s="493" t="s">
        <v>510</v>
      </c>
      <c r="B26" s="493"/>
      <c r="C26" s="493"/>
      <c r="D26" s="151">
        <f t="shared" ref="D26:J26" si="2">SUM(D7:D25)</f>
        <v>675</v>
      </c>
      <c r="E26" s="151">
        <f t="shared" si="2"/>
        <v>55</v>
      </c>
      <c r="F26" s="151">
        <f t="shared" si="2"/>
        <v>0</v>
      </c>
      <c r="G26" s="151">
        <f t="shared" si="2"/>
        <v>30</v>
      </c>
      <c r="H26" s="151">
        <f t="shared" si="2"/>
        <v>30</v>
      </c>
      <c r="I26" s="151">
        <f t="shared" si="2"/>
        <v>0</v>
      </c>
      <c r="J26" s="151">
        <f t="shared" si="2"/>
        <v>0</v>
      </c>
      <c r="K26" s="151" t="s">
        <v>127</v>
      </c>
      <c r="L26" s="151">
        <f>SUM(L7:L25)</f>
        <v>6</v>
      </c>
      <c r="M26" s="166">
        <f>SUM(M7:M25)</f>
        <v>15</v>
      </c>
      <c r="N26" s="166">
        <f>SUM(N7:N25)</f>
        <v>15</v>
      </c>
      <c r="O26" s="166">
        <f>SUM(O7:O25)</f>
        <v>0</v>
      </c>
      <c r="P26" s="166">
        <f>SUM(P7:P25)</f>
        <v>0</v>
      </c>
      <c r="Q26" s="166" t="s">
        <v>127</v>
      </c>
      <c r="R26" s="166">
        <f>SUM(R7:R25)</f>
        <v>3</v>
      </c>
      <c r="S26" s="151">
        <f>SUM(S7:S25)</f>
        <v>30</v>
      </c>
      <c r="T26" s="151">
        <f>SUM(T7:T25)</f>
        <v>60</v>
      </c>
      <c r="U26" s="151">
        <f>SUM(U7:U25)</f>
        <v>0</v>
      </c>
      <c r="V26" s="151">
        <f>SUM(V7:V25)</f>
        <v>0</v>
      </c>
      <c r="W26" s="151" t="s">
        <v>127</v>
      </c>
      <c r="X26" s="151">
        <f>SUM(X7:X25)</f>
        <v>8</v>
      </c>
      <c r="Y26" s="166">
        <f>SUM(Y7:Y25)</f>
        <v>45</v>
      </c>
      <c r="Z26" s="166">
        <f>SUM(Z7:Z25)</f>
        <v>75</v>
      </c>
      <c r="AA26" s="166">
        <f>SUM(AA7:AA25)</f>
        <v>60</v>
      </c>
      <c r="AB26" s="166">
        <f>SUM(AB7:AB25)</f>
        <v>30</v>
      </c>
      <c r="AC26" s="166" t="s">
        <v>127</v>
      </c>
      <c r="AD26" s="166">
        <f>SUM(AD7:AD25)</f>
        <v>15</v>
      </c>
      <c r="AE26" s="151">
        <f>SUM(AE7:AE25)</f>
        <v>30</v>
      </c>
      <c r="AF26" s="151">
        <f>SUM(AF7:AF25)</f>
        <v>60</v>
      </c>
      <c r="AG26" s="151">
        <f>SUM(AG7:AG25)</f>
        <v>60</v>
      </c>
      <c r="AH26" s="151">
        <f>SUM(AH7:AH25)</f>
        <v>30</v>
      </c>
      <c r="AI26" s="151" t="s">
        <v>127</v>
      </c>
      <c r="AJ26" s="151">
        <f>SUM(AJ7:AJ25)</f>
        <v>12</v>
      </c>
      <c r="AK26" s="166">
        <f>SUM(AK7:AK25)</f>
        <v>60</v>
      </c>
      <c r="AL26" s="166">
        <f>SUM(AL7:AL25)</f>
        <v>45</v>
      </c>
      <c r="AM26" s="166">
        <f>SUM(AM7:AM25)</f>
        <v>0</v>
      </c>
      <c r="AN26" s="166">
        <f>SUM(AN7:AN25)</f>
        <v>0</v>
      </c>
      <c r="AO26" s="166" t="s">
        <v>127</v>
      </c>
      <c r="AP26" s="166">
        <f>SUM(AP7:AP25)</f>
        <v>11</v>
      </c>
    </row>
    <row r="27" spans="1:42" ht="21.95" customHeight="1" x14ac:dyDescent="0.25">
      <c r="A27" s="497" t="s">
        <v>509</v>
      </c>
      <c r="B27" s="497"/>
      <c r="C27" s="497"/>
      <c r="D27" s="35"/>
      <c r="E27" s="35"/>
      <c r="F27" s="35"/>
      <c r="G27" s="35"/>
      <c r="H27" s="35"/>
      <c r="I27" s="35"/>
      <c r="J27" s="35"/>
      <c r="K27" s="35"/>
      <c r="L27" s="35"/>
      <c r="M27" s="165"/>
      <c r="N27" s="165"/>
      <c r="O27" s="165"/>
      <c r="P27" s="165"/>
      <c r="Q27" s="165"/>
      <c r="R27" s="165"/>
      <c r="S27" s="35"/>
      <c r="T27" s="35"/>
      <c r="U27" s="35"/>
      <c r="V27" s="35"/>
      <c r="W27" s="35"/>
      <c r="X27" s="35"/>
      <c r="Y27" s="165"/>
      <c r="Z27" s="165"/>
      <c r="AA27" s="165"/>
      <c r="AB27" s="165"/>
      <c r="AC27" s="165"/>
      <c r="AD27" s="165"/>
      <c r="AE27" s="35"/>
      <c r="AF27" s="35"/>
      <c r="AG27" s="35"/>
      <c r="AH27" s="35"/>
      <c r="AI27" s="35"/>
      <c r="AJ27" s="35"/>
      <c r="AK27" s="165"/>
      <c r="AL27" s="165"/>
      <c r="AM27" s="165"/>
      <c r="AN27" s="165"/>
      <c r="AO27" s="165"/>
      <c r="AP27" s="165"/>
    </row>
    <row r="28" spans="1:42" ht="31.5" customHeight="1" x14ac:dyDescent="0.2">
      <c r="A28" s="377" t="s">
        <v>25</v>
      </c>
      <c r="B28" s="120" t="s">
        <v>388</v>
      </c>
      <c r="C28" s="119" t="s">
        <v>389</v>
      </c>
      <c r="D28" s="24">
        <f>SUM(G28:J28, M28:P28, S28:V28,Y28:AB28,AE28:AH28,AK28:AN28)</f>
        <v>60</v>
      </c>
      <c r="E28" s="13">
        <f>L28+R28+X28+AD28+AJ28+AP28</f>
        <v>6</v>
      </c>
      <c r="F28" s="110" t="s">
        <v>282</v>
      </c>
      <c r="G28" s="110"/>
      <c r="H28" s="110"/>
      <c r="I28" s="110"/>
      <c r="J28" s="110"/>
      <c r="K28" s="110"/>
      <c r="L28" s="110"/>
      <c r="M28" s="26">
        <v>30</v>
      </c>
      <c r="N28" s="26">
        <v>30</v>
      </c>
      <c r="O28" s="26"/>
      <c r="P28" s="26"/>
      <c r="Q28" s="26" t="s">
        <v>282</v>
      </c>
      <c r="R28" s="26">
        <v>6</v>
      </c>
      <c r="S28" s="110"/>
      <c r="T28" s="110"/>
      <c r="U28" s="110"/>
      <c r="V28" s="110"/>
      <c r="W28" s="110"/>
      <c r="X28" s="110"/>
      <c r="Y28" s="26"/>
      <c r="Z28" s="26"/>
      <c r="AA28" s="26"/>
      <c r="AB28" s="26"/>
      <c r="AC28" s="111"/>
      <c r="AD28" s="111"/>
      <c r="AE28" s="110"/>
      <c r="AF28" s="110"/>
      <c r="AG28" s="110"/>
      <c r="AH28" s="110"/>
      <c r="AI28" s="110"/>
      <c r="AJ28" s="110"/>
      <c r="AK28" s="111"/>
      <c r="AL28" s="26"/>
      <c r="AM28" s="26"/>
      <c r="AN28" s="26"/>
      <c r="AO28" s="26"/>
      <c r="AP28" s="26"/>
    </row>
    <row r="29" spans="1:42" ht="20.45" customHeight="1" x14ac:dyDescent="0.2">
      <c r="A29" s="377" t="s">
        <v>26</v>
      </c>
      <c r="B29" s="120" t="s">
        <v>390</v>
      </c>
      <c r="C29" s="119" t="s">
        <v>391</v>
      </c>
      <c r="D29" s="24">
        <f t="shared" ref="D29:D34" si="3">SUM(G29:J29, M29:P29, S29:V29,Y29:AB29,AE29:AH29,AK29:AN29)</f>
        <v>30</v>
      </c>
      <c r="E29" s="13">
        <f t="shared" ref="E29:E34" si="4">L29+R29+X29+AD29+AJ29+AP29</f>
        <v>3</v>
      </c>
      <c r="F29" s="110" t="s">
        <v>286</v>
      </c>
      <c r="G29" s="113"/>
      <c r="H29" s="113"/>
      <c r="I29" s="113"/>
      <c r="J29" s="113"/>
      <c r="K29" s="113"/>
      <c r="L29" s="113"/>
      <c r="M29" s="165">
        <v>15</v>
      </c>
      <c r="N29" s="165">
        <v>15</v>
      </c>
      <c r="O29" s="165"/>
      <c r="P29" s="114"/>
      <c r="Q29" s="165" t="s">
        <v>286</v>
      </c>
      <c r="R29" s="165">
        <v>3</v>
      </c>
      <c r="S29" s="110"/>
      <c r="T29" s="110"/>
      <c r="U29" s="110"/>
      <c r="V29" s="110"/>
      <c r="W29" s="110"/>
      <c r="X29" s="110"/>
      <c r="Y29" s="26"/>
      <c r="Z29" s="26"/>
      <c r="AA29" s="26"/>
      <c r="AB29" s="26"/>
      <c r="AC29" s="111"/>
      <c r="AD29" s="111"/>
      <c r="AE29" s="110"/>
      <c r="AF29" s="110"/>
      <c r="AG29" s="110"/>
      <c r="AH29" s="110"/>
      <c r="AI29" s="110"/>
      <c r="AJ29" s="110"/>
      <c r="AK29" s="111"/>
      <c r="AL29" s="26"/>
      <c r="AM29" s="26"/>
      <c r="AN29" s="26"/>
      <c r="AO29" s="26"/>
      <c r="AP29" s="26"/>
    </row>
    <row r="30" spans="1:42" ht="31.5" customHeight="1" x14ac:dyDescent="0.2">
      <c r="A30" s="377" t="s">
        <v>27</v>
      </c>
      <c r="B30" s="120" t="s">
        <v>392</v>
      </c>
      <c r="C30" s="119" t="s">
        <v>393</v>
      </c>
      <c r="D30" s="24">
        <f t="shared" si="3"/>
        <v>45</v>
      </c>
      <c r="E30" s="13">
        <f t="shared" si="4"/>
        <v>4</v>
      </c>
      <c r="F30" s="110" t="s">
        <v>286</v>
      </c>
      <c r="G30" s="110"/>
      <c r="H30" s="110"/>
      <c r="I30" s="110"/>
      <c r="J30" s="110"/>
      <c r="K30" s="110"/>
      <c r="L30" s="110"/>
      <c r="M30" s="26"/>
      <c r="N30" s="26"/>
      <c r="O30" s="26"/>
      <c r="P30" s="26"/>
      <c r="Q30" s="26"/>
      <c r="R30" s="26"/>
      <c r="S30" s="110">
        <v>15</v>
      </c>
      <c r="T30" s="110"/>
      <c r="U30" s="110">
        <v>30</v>
      </c>
      <c r="V30" s="34"/>
      <c r="W30" s="110" t="s">
        <v>286</v>
      </c>
      <c r="X30" s="110">
        <v>4</v>
      </c>
      <c r="Y30" s="26"/>
      <c r="Z30" s="26"/>
      <c r="AA30" s="26"/>
      <c r="AB30" s="26"/>
      <c r="AC30" s="26"/>
      <c r="AD30" s="111"/>
      <c r="AE30" s="110"/>
      <c r="AF30" s="110"/>
      <c r="AG30" s="110"/>
      <c r="AH30" s="110"/>
      <c r="AI30" s="110"/>
      <c r="AJ30" s="110"/>
      <c r="AK30" s="111"/>
      <c r="AL30" s="26"/>
      <c r="AM30" s="26"/>
      <c r="AN30" s="26"/>
      <c r="AO30" s="26"/>
      <c r="AP30" s="26"/>
    </row>
    <row r="31" spans="1:42" ht="39" customHeight="1" x14ac:dyDescent="0.2">
      <c r="A31" s="377" t="s">
        <v>28</v>
      </c>
      <c r="B31" s="120" t="s">
        <v>394</v>
      </c>
      <c r="C31" s="119" t="s">
        <v>395</v>
      </c>
      <c r="D31" s="24">
        <f t="shared" si="3"/>
        <v>45</v>
      </c>
      <c r="E31" s="13">
        <f t="shared" si="4"/>
        <v>4</v>
      </c>
      <c r="F31" s="110" t="s">
        <v>286</v>
      </c>
      <c r="G31" s="110"/>
      <c r="H31" s="110"/>
      <c r="I31" s="110"/>
      <c r="J31" s="110"/>
      <c r="K31" s="110"/>
      <c r="L31" s="110"/>
      <c r="M31" s="26"/>
      <c r="N31" s="26"/>
      <c r="O31" s="26"/>
      <c r="P31" s="26"/>
      <c r="Q31" s="26"/>
      <c r="R31" s="26"/>
      <c r="S31" s="110"/>
      <c r="T31" s="110"/>
      <c r="U31" s="110"/>
      <c r="V31" s="115"/>
      <c r="W31" s="110"/>
      <c r="X31" s="35"/>
      <c r="Y31" s="26">
        <v>15</v>
      </c>
      <c r="Z31" s="26"/>
      <c r="AA31" s="26">
        <v>30</v>
      </c>
      <c r="AB31" s="26"/>
      <c r="AC31" s="26" t="s">
        <v>286</v>
      </c>
      <c r="AD31" s="165">
        <v>4</v>
      </c>
      <c r="AE31" s="110"/>
      <c r="AF31" s="110"/>
      <c r="AG31" s="110"/>
      <c r="AH31" s="110"/>
      <c r="AI31" s="110"/>
      <c r="AJ31" s="110"/>
      <c r="AK31" s="111"/>
      <c r="AL31" s="26"/>
      <c r="AM31" s="26"/>
      <c r="AN31" s="26"/>
      <c r="AO31" s="26"/>
      <c r="AP31" s="26"/>
    </row>
    <row r="32" spans="1:42" ht="31.5" customHeight="1" x14ac:dyDescent="0.2">
      <c r="A32" s="377" t="s">
        <v>29</v>
      </c>
      <c r="B32" s="120" t="s">
        <v>396</v>
      </c>
      <c r="C32" s="119" t="s">
        <v>397</v>
      </c>
      <c r="D32" s="24">
        <f t="shared" si="3"/>
        <v>30</v>
      </c>
      <c r="E32" s="13">
        <f t="shared" si="4"/>
        <v>3</v>
      </c>
      <c r="F32" s="110" t="s">
        <v>64</v>
      </c>
      <c r="G32" s="110"/>
      <c r="H32" s="110"/>
      <c r="I32" s="110"/>
      <c r="J32" s="110"/>
      <c r="K32" s="110"/>
      <c r="L32" s="110"/>
      <c r="M32" s="26"/>
      <c r="N32" s="26"/>
      <c r="O32" s="26"/>
      <c r="P32" s="26"/>
      <c r="Q32" s="26"/>
      <c r="R32" s="26"/>
      <c r="S32" s="110"/>
      <c r="T32" s="110"/>
      <c r="U32" s="110"/>
      <c r="V32" s="115"/>
      <c r="W32" s="110"/>
      <c r="X32" s="35"/>
      <c r="Y32" s="26"/>
      <c r="Z32" s="26"/>
      <c r="AA32" s="26"/>
      <c r="AB32" s="26"/>
      <c r="AC32" s="26"/>
      <c r="AD32" s="165"/>
      <c r="AE32" s="110"/>
      <c r="AF32" s="110"/>
      <c r="AG32" s="110">
        <v>30</v>
      </c>
      <c r="AH32" s="110"/>
      <c r="AI32" s="110" t="s">
        <v>64</v>
      </c>
      <c r="AJ32" s="110">
        <v>3</v>
      </c>
      <c r="AK32" s="111"/>
      <c r="AL32" s="26"/>
      <c r="AM32" s="26"/>
      <c r="AN32" s="26"/>
      <c r="AO32" s="26"/>
      <c r="AP32" s="26"/>
    </row>
    <row r="33" spans="1:44" ht="20.45" customHeight="1" x14ac:dyDescent="0.2">
      <c r="A33" s="377" t="s">
        <v>30</v>
      </c>
      <c r="B33" s="120" t="s">
        <v>398</v>
      </c>
      <c r="C33" s="119" t="s">
        <v>399</v>
      </c>
      <c r="D33" s="24">
        <f t="shared" si="3"/>
        <v>30</v>
      </c>
      <c r="E33" s="13">
        <f t="shared" si="4"/>
        <v>2</v>
      </c>
      <c r="F33" s="110" t="s">
        <v>64</v>
      </c>
      <c r="G33" s="113"/>
      <c r="H33" s="113"/>
      <c r="I33" s="113"/>
      <c r="J33" s="113"/>
      <c r="K33" s="113"/>
      <c r="L33" s="113"/>
      <c r="M33" s="116"/>
      <c r="N33" s="116"/>
      <c r="O33" s="116"/>
      <c r="P33" s="116"/>
      <c r="Q33" s="116"/>
      <c r="R33" s="116"/>
      <c r="S33" s="110"/>
      <c r="T33" s="110"/>
      <c r="U33" s="110"/>
      <c r="V33" s="110"/>
      <c r="W33" s="110"/>
      <c r="X33" s="110"/>
      <c r="Y33" s="26"/>
      <c r="Z33" s="26"/>
      <c r="AA33" s="26"/>
      <c r="AB33" s="26"/>
      <c r="AC33" s="26"/>
      <c r="AD33" s="26"/>
      <c r="AE33" s="117"/>
      <c r="AF33" s="117"/>
      <c r="AG33" s="35">
        <v>30</v>
      </c>
      <c r="AH33" s="35"/>
      <c r="AI33" s="35" t="s">
        <v>64</v>
      </c>
      <c r="AJ33" s="35">
        <v>2</v>
      </c>
      <c r="AK33" s="26"/>
      <c r="AL33" s="26"/>
      <c r="AM33" s="26"/>
      <c r="AN33" s="26"/>
      <c r="AO33" s="26"/>
      <c r="AP33" s="26"/>
    </row>
    <row r="34" spans="1:44" ht="31.5" customHeight="1" x14ac:dyDescent="0.2">
      <c r="A34" s="377" t="s">
        <v>31</v>
      </c>
      <c r="B34" s="120" t="s">
        <v>400</v>
      </c>
      <c r="C34" s="119" t="s">
        <v>401</v>
      </c>
      <c r="D34" s="24">
        <f t="shared" si="3"/>
        <v>30</v>
      </c>
      <c r="E34" s="13">
        <f t="shared" si="4"/>
        <v>4</v>
      </c>
      <c r="F34" s="110" t="s">
        <v>64</v>
      </c>
      <c r="G34" s="113"/>
      <c r="H34" s="113"/>
      <c r="I34" s="113"/>
      <c r="J34" s="113"/>
      <c r="K34" s="113"/>
      <c r="L34" s="113"/>
      <c r="M34" s="116"/>
      <c r="N34" s="116"/>
      <c r="O34" s="116"/>
      <c r="P34" s="116"/>
      <c r="Q34" s="116"/>
      <c r="R34" s="116"/>
      <c r="S34" s="110"/>
      <c r="T34" s="110"/>
      <c r="U34" s="110"/>
      <c r="V34" s="110"/>
      <c r="W34" s="110"/>
      <c r="X34" s="110"/>
      <c r="Y34" s="26"/>
      <c r="Z34" s="26"/>
      <c r="AA34" s="26"/>
      <c r="AB34" s="26"/>
      <c r="AC34" s="26"/>
      <c r="AD34" s="26"/>
      <c r="AE34" s="110"/>
      <c r="AF34" s="110"/>
      <c r="AG34" s="110"/>
      <c r="AH34" s="110"/>
      <c r="AI34" s="110"/>
      <c r="AJ34" s="110"/>
      <c r="AK34" s="26"/>
      <c r="AL34" s="26"/>
      <c r="AM34" s="26">
        <v>30</v>
      </c>
      <c r="AN34" s="26"/>
      <c r="AO34" s="165" t="s">
        <v>64</v>
      </c>
      <c r="AP34" s="26">
        <v>4</v>
      </c>
    </row>
    <row r="35" spans="1:44" ht="18" customHeight="1" x14ac:dyDescent="0.2">
      <c r="A35" s="493" t="s">
        <v>511</v>
      </c>
      <c r="B35" s="493"/>
      <c r="C35" s="493"/>
      <c r="D35" s="151">
        <f>SUM(D28:D34)</f>
        <v>270</v>
      </c>
      <c r="E35" s="151">
        <f>SUM(E28:E34)</f>
        <v>26</v>
      </c>
      <c r="F35" s="35" t="s">
        <v>127</v>
      </c>
      <c r="G35" s="35">
        <f t="shared" ref="G35:AP35" si="5">SUM(G28:G34)</f>
        <v>0</v>
      </c>
      <c r="H35" s="35">
        <f t="shared" si="5"/>
        <v>0</v>
      </c>
      <c r="I35" s="35">
        <f t="shared" si="5"/>
        <v>0</v>
      </c>
      <c r="J35" s="35">
        <f t="shared" si="5"/>
        <v>0</v>
      </c>
      <c r="K35" s="35" t="s">
        <v>127</v>
      </c>
      <c r="L35" s="35">
        <f t="shared" si="5"/>
        <v>0</v>
      </c>
      <c r="M35" s="116">
        <f t="shared" si="5"/>
        <v>45</v>
      </c>
      <c r="N35" s="116">
        <f t="shared" si="5"/>
        <v>45</v>
      </c>
      <c r="O35" s="116">
        <f t="shared" si="5"/>
        <v>0</v>
      </c>
      <c r="P35" s="116">
        <f t="shared" si="5"/>
        <v>0</v>
      </c>
      <c r="Q35" s="116" t="s">
        <v>127</v>
      </c>
      <c r="R35" s="116">
        <f t="shared" si="5"/>
        <v>9</v>
      </c>
      <c r="S35" s="110">
        <f t="shared" si="5"/>
        <v>15</v>
      </c>
      <c r="T35" s="110">
        <f t="shared" si="5"/>
        <v>0</v>
      </c>
      <c r="U35" s="110">
        <f t="shared" si="5"/>
        <v>30</v>
      </c>
      <c r="V35" s="110">
        <f t="shared" si="5"/>
        <v>0</v>
      </c>
      <c r="W35" s="110" t="s">
        <v>127</v>
      </c>
      <c r="X35" s="110">
        <f t="shared" si="5"/>
        <v>4</v>
      </c>
      <c r="Y35" s="26">
        <f t="shared" si="5"/>
        <v>15</v>
      </c>
      <c r="Z35" s="26">
        <f t="shared" si="5"/>
        <v>0</v>
      </c>
      <c r="AA35" s="26">
        <f t="shared" si="5"/>
        <v>30</v>
      </c>
      <c r="AB35" s="26">
        <f t="shared" si="5"/>
        <v>0</v>
      </c>
      <c r="AC35" s="26" t="s">
        <v>127</v>
      </c>
      <c r="AD35" s="26">
        <f t="shared" si="5"/>
        <v>4</v>
      </c>
      <c r="AE35" s="110">
        <f t="shared" si="5"/>
        <v>0</v>
      </c>
      <c r="AF35" s="110">
        <f t="shared" si="5"/>
        <v>0</v>
      </c>
      <c r="AG35" s="110">
        <f t="shared" si="5"/>
        <v>60</v>
      </c>
      <c r="AH35" s="110">
        <f t="shared" si="5"/>
        <v>0</v>
      </c>
      <c r="AI35" s="110" t="s">
        <v>127</v>
      </c>
      <c r="AJ35" s="110">
        <f t="shared" si="5"/>
        <v>5</v>
      </c>
      <c r="AK35" s="26">
        <f t="shared" si="5"/>
        <v>0</v>
      </c>
      <c r="AL35" s="26">
        <f t="shared" si="5"/>
        <v>0</v>
      </c>
      <c r="AM35" s="26">
        <f t="shared" si="5"/>
        <v>30</v>
      </c>
      <c r="AN35" s="26">
        <f t="shared" si="5"/>
        <v>0</v>
      </c>
      <c r="AO35" s="165" t="s">
        <v>127</v>
      </c>
      <c r="AP35" s="26">
        <f t="shared" si="5"/>
        <v>4</v>
      </c>
    </row>
    <row r="36" spans="1:44" ht="12.6" customHeight="1" x14ac:dyDescent="0.2">
      <c r="A36" s="495" t="s">
        <v>515</v>
      </c>
      <c r="B36" s="495"/>
      <c r="C36" s="495"/>
      <c r="D36" s="480">
        <f>D26+D35</f>
        <v>945</v>
      </c>
      <c r="E36" s="480">
        <f>E26+E35</f>
        <v>81</v>
      </c>
      <c r="F36" s="490" t="s">
        <v>127</v>
      </c>
      <c r="G36" s="88">
        <f>G26+G35</f>
        <v>30</v>
      </c>
      <c r="H36" s="88">
        <f t="shared" ref="H36:AP36" si="6">H26+H35</f>
        <v>30</v>
      </c>
      <c r="I36" s="88">
        <f t="shared" si="6"/>
        <v>0</v>
      </c>
      <c r="J36" s="88">
        <f t="shared" si="6"/>
        <v>0</v>
      </c>
      <c r="K36" s="97" t="s">
        <v>127</v>
      </c>
      <c r="L36" s="97">
        <f t="shared" si="6"/>
        <v>6</v>
      </c>
      <c r="M36" s="116">
        <f t="shared" si="6"/>
        <v>60</v>
      </c>
      <c r="N36" s="116">
        <f t="shared" si="6"/>
        <v>60</v>
      </c>
      <c r="O36" s="116">
        <f t="shared" si="6"/>
        <v>0</v>
      </c>
      <c r="P36" s="116">
        <f t="shared" si="6"/>
        <v>0</v>
      </c>
      <c r="Q36" s="116" t="s">
        <v>127</v>
      </c>
      <c r="R36" s="116">
        <f t="shared" si="6"/>
        <v>12</v>
      </c>
      <c r="S36" s="110">
        <f t="shared" si="6"/>
        <v>45</v>
      </c>
      <c r="T36" s="110">
        <f t="shared" si="6"/>
        <v>60</v>
      </c>
      <c r="U36" s="110">
        <f t="shared" si="6"/>
        <v>30</v>
      </c>
      <c r="V36" s="110">
        <f t="shared" si="6"/>
        <v>0</v>
      </c>
      <c r="W36" s="110" t="s">
        <v>127</v>
      </c>
      <c r="X36" s="110">
        <f t="shared" si="6"/>
        <v>12</v>
      </c>
      <c r="Y36" s="26">
        <f t="shared" si="6"/>
        <v>60</v>
      </c>
      <c r="Z36" s="26">
        <f t="shared" si="6"/>
        <v>75</v>
      </c>
      <c r="AA36" s="26">
        <f t="shared" si="6"/>
        <v>90</v>
      </c>
      <c r="AB36" s="26">
        <f t="shared" si="6"/>
        <v>30</v>
      </c>
      <c r="AC36" s="26" t="s">
        <v>127</v>
      </c>
      <c r="AD36" s="26">
        <f t="shared" si="6"/>
        <v>19</v>
      </c>
      <c r="AE36" s="110">
        <f t="shared" si="6"/>
        <v>30</v>
      </c>
      <c r="AF36" s="110">
        <f t="shared" si="6"/>
        <v>60</v>
      </c>
      <c r="AG36" s="110">
        <f t="shared" si="6"/>
        <v>120</v>
      </c>
      <c r="AH36" s="110">
        <f t="shared" si="6"/>
        <v>30</v>
      </c>
      <c r="AI36" s="110" t="s">
        <v>127</v>
      </c>
      <c r="AJ36" s="110">
        <f t="shared" si="6"/>
        <v>17</v>
      </c>
      <c r="AK36" s="26">
        <f t="shared" si="6"/>
        <v>60</v>
      </c>
      <c r="AL36" s="26">
        <f t="shared" si="6"/>
        <v>45</v>
      </c>
      <c r="AM36" s="26">
        <f t="shared" si="6"/>
        <v>30</v>
      </c>
      <c r="AN36" s="26">
        <f t="shared" si="6"/>
        <v>0</v>
      </c>
      <c r="AO36" s="165" t="s">
        <v>127</v>
      </c>
      <c r="AP36" s="26">
        <f t="shared" si="6"/>
        <v>15</v>
      </c>
    </row>
    <row r="37" spans="1:44" ht="11.1" customHeight="1" x14ac:dyDescent="0.2">
      <c r="A37" s="496"/>
      <c r="B37" s="496"/>
      <c r="C37" s="496"/>
      <c r="D37" s="494"/>
      <c r="E37" s="494"/>
      <c r="F37" s="491"/>
      <c r="G37" s="480">
        <f>SUM(G36:J36)</f>
        <v>60</v>
      </c>
      <c r="H37" s="480"/>
      <c r="I37" s="480"/>
      <c r="J37" s="480"/>
      <c r="K37" s="97"/>
      <c r="L37" s="97"/>
      <c r="M37" s="489">
        <f>SUM(M36:P36)</f>
        <v>120</v>
      </c>
      <c r="N37" s="489"/>
      <c r="O37" s="489"/>
      <c r="P37" s="489"/>
      <c r="Q37" s="99"/>
      <c r="R37" s="99"/>
      <c r="S37" s="480">
        <f>SUM(S36:V36)</f>
        <v>135</v>
      </c>
      <c r="T37" s="480"/>
      <c r="U37" s="480"/>
      <c r="V37" s="480"/>
      <c r="W37" s="97"/>
      <c r="X37" s="97"/>
      <c r="Y37" s="489">
        <f>SUM(Y36:AB36)</f>
        <v>255</v>
      </c>
      <c r="Z37" s="489"/>
      <c r="AA37" s="489"/>
      <c r="AB37" s="489"/>
      <c r="AC37" s="99"/>
      <c r="AD37" s="99"/>
      <c r="AE37" s="480">
        <f>SUM(AE36:AH36)</f>
        <v>240</v>
      </c>
      <c r="AF37" s="480"/>
      <c r="AG37" s="480"/>
      <c r="AH37" s="480"/>
      <c r="AI37" s="97"/>
      <c r="AJ37" s="97"/>
      <c r="AK37" s="489">
        <f>SUM(AK36:AN36)</f>
        <v>135</v>
      </c>
      <c r="AL37" s="489"/>
      <c r="AM37" s="489"/>
      <c r="AN37" s="489"/>
      <c r="AO37" s="99"/>
      <c r="AP37" s="99"/>
    </row>
    <row r="39" spans="1:44" x14ac:dyDescent="0.2">
      <c r="A39" s="57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</row>
    <row r="40" spans="1:44" x14ac:dyDescent="0.2">
      <c r="A40" s="55" t="s">
        <v>266</v>
      </c>
      <c r="AC40" s="66" t="s">
        <v>269</v>
      </c>
      <c r="AQ40" s="57"/>
      <c r="AR40" s="57"/>
    </row>
    <row r="41" spans="1:44" x14ac:dyDescent="0.2">
      <c r="AC41" s="66" t="s">
        <v>268</v>
      </c>
      <c r="AQ41" s="57"/>
      <c r="AR41" s="57"/>
    </row>
    <row r="42" spans="1:44" x14ac:dyDescent="0.2">
      <c r="A42" s="57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 t="s">
        <v>270</v>
      </c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</row>
    <row r="43" spans="1:44" x14ac:dyDescent="0.2">
      <c r="A43" s="57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</row>
  </sheetData>
  <mergeCells count="46">
    <mergeCell ref="A2:B2"/>
    <mergeCell ref="A3:A5"/>
    <mergeCell ref="B3:B5"/>
    <mergeCell ref="C3:C5"/>
    <mergeCell ref="AE37:AH37"/>
    <mergeCell ref="A35:C35"/>
    <mergeCell ref="D36:D37"/>
    <mergeCell ref="E36:E37"/>
    <mergeCell ref="A36:C37"/>
    <mergeCell ref="A6:C6"/>
    <mergeCell ref="A27:C27"/>
    <mergeCell ref="A26:C26"/>
    <mergeCell ref="R4:R5"/>
    <mergeCell ref="D3:D5"/>
    <mergeCell ref="AK37:AN37"/>
    <mergeCell ref="F3:F5"/>
    <mergeCell ref="G3:L3"/>
    <mergeCell ref="M3:R3"/>
    <mergeCell ref="S3:X3"/>
    <mergeCell ref="G4:J4"/>
    <mergeCell ref="AD4:AD5"/>
    <mergeCell ref="AE4:AH4"/>
    <mergeCell ref="AI4:AI5"/>
    <mergeCell ref="Y37:AB37"/>
    <mergeCell ref="W4:W5"/>
    <mergeCell ref="F36:F37"/>
    <mergeCell ref="Q4:Q5"/>
    <mergeCell ref="G37:J37"/>
    <mergeCell ref="S37:V37"/>
    <mergeCell ref="M37:P37"/>
    <mergeCell ref="A1:AP1"/>
    <mergeCell ref="AO4:AO5"/>
    <mergeCell ref="AP4:AP5"/>
    <mergeCell ref="AK3:AP3"/>
    <mergeCell ref="M4:P4"/>
    <mergeCell ref="L4:L5"/>
    <mergeCell ref="E3:E5"/>
    <mergeCell ref="AJ4:AJ5"/>
    <mergeCell ref="X4:X5"/>
    <mergeCell ref="K4:K5"/>
    <mergeCell ref="AK4:AN4"/>
    <mergeCell ref="S4:V4"/>
    <mergeCell ref="Y4:AB4"/>
    <mergeCell ref="AC4:AC5"/>
    <mergeCell ref="Y3:AD3"/>
    <mergeCell ref="AE3:AJ3"/>
  </mergeCells>
  <phoneticPr fontId="55" type="noConversion"/>
  <conditionalFormatting sqref="E28:E34 E7:E10 E12:E25">
    <cfRule type="cellIs" priority="4" stopIfTrue="1" operator="notEqual">
      <formula>C9</formula>
    </cfRule>
  </conditionalFormatting>
  <conditionalFormatting sqref="E7:E25">
    <cfRule type="cellIs" priority="3" stopIfTrue="1" operator="notEqual">
      <formula>C7</formula>
    </cfRule>
  </conditionalFormatting>
  <conditionalFormatting sqref="E28:E34">
    <cfRule type="cellIs" priority="1" stopIfTrue="1" operator="notEqual">
      <formula>C28</formula>
    </cfRule>
  </conditionalFormatting>
  <conditionalFormatting sqref="E11">
    <cfRule type="cellIs" priority="500" stopIfTrue="1" operator="notEqual">
      <formula>C24</formula>
    </cfRule>
  </conditionalFormatting>
  <printOptions horizontalCentered="1"/>
  <pageMargins left="0.39370078740157483" right="0.39370078740157483" top="0.59055118110236227" bottom="0.59055118110236227" header="0.39370078740157483" footer="0.19685039370078741"/>
  <pageSetup paperSize="9" scale="52" fitToHeight="0" orientation="landscape" r:id="rId1"/>
  <headerFooter alignWithMargins="0">
    <oddHeader>&amp;L&amp;12Kierunek: PEDAGOGIKA&amp;C&amp;"Arial,Pogrubiony"&amp;12P L A N   S T U D I Ó W    S T A C J O N A R N Y C H&amp;R&amp;"Arial,Kursywa"&amp;12Rekrutacja w roku akademickim 2018/2019</oddHeader>
  </headerFooter>
  <ignoredErrors>
    <ignoredError sqref="D8:AO35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T43"/>
  <sheetViews>
    <sheetView zoomScale="85" zoomScaleNormal="85" zoomScaleSheetLayoutView="100" zoomScalePageLayoutView="69" workbookViewId="0">
      <selection activeCell="J14" sqref="J14"/>
    </sheetView>
  </sheetViews>
  <sheetFormatPr defaultColWidth="9.140625" defaultRowHeight="11.25" x14ac:dyDescent="0.2"/>
  <cols>
    <col min="1" max="1" width="4.140625" style="60" customWidth="1"/>
    <col min="2" max="2" width="21.85546875" style="60" customWidth="1"/>
    <col min="3" max="3" width="40.5703125" style="60" customWidth="1"/>
    <col min="4" max="5" width="5.85546875" style="60" customWidth="1"/>
    <col min="6" max="6" width="7.42578125" style="60" bestFit="1" customWidth="1"/>
    <col min="7" max="10" width="4.42578125" style="60" customWidth="1"/>
    <col min="11" max="11" width="8" style="60" customWidth="1"/>
    <col min="12" max="12" width="4.5703125" style="60" customWidth="1"/>
    <col min="13" max="16" width="4.42578125" style="60" customWidth="1"/>
    <col min="17" max="17" width="8" style="60" customWidth="1"/>
    <col min="18" max="18" width="4.5703125" style="60" customWidth="1"/>
    <col min="19" max="22" width="4.42578125" style="60" customWidth="1"/>
    <col min="23" max="23" width="8" style="60" customWidth="1"/>
    <col min="24" max="24" width="4.5703125" style="60" customWidth="1"/>
    <col min="25" max="28" width="4.42578125" style="60" customWidth="1"/>
    <col min="29" max="29" width="8" style="60" customWidth="1"/>
    <col min="30" max="30" width="4.5703125" style="60" customWidth="1"/>
    <col min="31" max="34" width="4.42578125" style="60" customWidth="1"/>
    <col min="35" max="35" width="8" style="60" customWidth="1"/>
    <col min="36" max="36" width="4.5703125" style="60" customWidth="1"/>
    <col min="37" max="40" width="4.42578125" style="60" customWidth="1"/>
    <col min="41" max="41" width="8" style="60" customWidth="1"/>
    <col min="42" max="42" width="4.5703125" style="60" customWidth="1"/>
    <col min="43" max="16384" width="9.140625" style="60"/>
  </cols>
  <sheetData>
    <row r="1" spans="1:46" ht="16.5" thickBot="1" x14ac:dyDescent="0.3">
      <c r="A1" s="444" t="s">
        <v>614</v>
      </c>
      <c r="B1" s="444"/>
      <c r="C1" s="444"/>
      <c r="D1" s="444"/>
      <c r="E1" s="444"/>
      <c r="F1" s="444"/>
      <c r="G1" s="444"/>
      <c r="H1" s="444"/>
      <c r="I1" s="444"/>
      <c r="J1" s="444"/>
      <c r="K1" s="444"/>
      <c r="L1" s="444"/>
      <c r="M1" s="444"/>
      <c r="N1" s="444"/>
      <c r="O1" s="444"/>
      <c r="P1" s="444"/>
      <c r="Q1" s="444"/>
      <c r="R1" s="444"/>
      <c r="S1" s="444"/>
      <c r="T1" s="444"/>
      <c r="U1" s="444"/>
      <c r="V1" s="444"/>
      <c r="W1" s="444"/>
      <c r="X1" s="444"/>
      <c r="Y1" s="444"/>
      <c r="Z1" s="444"/>
      <c r="AA1" s="444"/>
      <c r="AB1" s="444"/>
      <c r="AC1" s="444"/>
      <c r="AD1" s="444"/>
      <c r="AE1" s="444"/>
      <c r="AF1" s="444"/>
      <c r="AG1" s="444"/>
      <c r="AH1" s="444"/>
      <c r="AI1" s="444"/>
      <c r="AJ1" s="444"/>
      <c r="AK1" s="444"/>
      <c r="AL1" s="444"/>
      <c r="AM1" s="444"/>
      <c r="AN1" s="444"/>
      <c r="AO1" s="444"/>
      <c r="AP1" s="444"/>
      <c r="AQ1" s="70"/>
      <c r="AR1" s="70"/>
      <c r="AS1" s="70"/>
      <c r="AT1" s="70"/>
    </row>
    <row r="2" spans="1:46" ht="12" thickTop="1" x14ac:dyDescent="0.2">
      <c r="A2" s="501"/>
      <c r="B2" s="501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</row>
    <row r="3" spans="1:46" ht="14.45" customHeight="1" x14ac:dyDescent="0.2">
      <c r="A3" s="402" t="s">
        <v>0</v>
      </c>
      <c r="B3" s="404" t="s">
        <v>1</v>
      </c>
      <c r="C3" s="402" t="s">
        <v>2</v>
      </c>
      <c r="D3" s="407" t="s">
        <v>50</v>
      </c>
      <c r="E3" s="407" t="s">
        <v>3</v>
      </c>
      <c r="F3" s="402" t="s">
        <v>51</v>
      </c>
      <c r="G3" s="404" t="s">
        <v>53</v>
      </c>
      <c r="H3" s="404"/>
      <c r="I3" s="404"/>
      <c r="J3" s="404"/>
      <c r="K3" s="404"/>
      <c r="L3" s="404"/>
      <c r="M3" s="406" t="s">
        <v>54</v>
      </c>
      <c r="N3" s="406"/>
      <c r="O3" s="406"/>
      <c r="P3" s="406"/>
      <c r="Q3" s="406"/>
      <c r="R3" s="406"/>
      <c r="S3" s="404" t="s">
        <v>55</v>
      </c>
      <c r="T3" s="404"/>
      <c r="U3" s="404"/>
      <c r="V3" s="404"/>
      <c r="W3" s="404"/>
      <c r="X3" s="404"/>
      <c r="Y3" s="406" t="s">
        <v>56</v>
      </c>
      <c r="Z3" s="406"/>
      <c r="AA3" s="406"/>
      <c r="AB3" s="406"/>
      <c r="AC3" s="406"/>
      <c r="AD3" s="406"/>
      <c r="AE3" s="404" t="s">
        <v>57</v>
      </c>
      <c r="AF3" s="404"/>
      <c r="AG3" s="404"/>
      <c r="AH3" s="404"/>
      <c r="AI3" s="404"/>
      <c r="AJ3" s="404"/>
      <c r="AK3" s="406" t="s">
        <v>58</v>
      </c>
      <c r="AL3" s="406"/>
      <c r="AM3" s="406"/>
      <c r="AN3" s="406"/>
      <c r="AO3" s="406"/>
      <c r="AP3" s="406"/>
    </row>
    <row r="4" spans="1:46" ht="15.6" customHeight="1" x14ac:dyDescent="0.2">
      <c r="A4" s="402"/>
      <c r="B4" s="404"/>
      <c r="C4" s="402"/>
      <c r="D4" s="407"/>
      <c r="E4" s="407"/>
      <c r="F4" s="402"/>
      <c r="G4" s="402" t="s">
        <v>52</v>
      </c>
      <c r="H4" s="402"/>
      <c r="I4" s="402"/>
      <c r="J4" s="402"/>
      <c r="K4" s="402" t="s">
        <v>51</v>
      </c>
      <c r="L4" s="407" t="s">
        <v>3</v>
      </c>
      <c r="M4" s="400" t="s">
        <v>52</v>
      </c>
      <c r="N4" s="400"/>
      <c r="O4" s="400"/>
      <c r="P4" s="400"/>
      <c r="Q4" s="400" t="s">
        <v>51</v>
      </c>
      <c r="R4" s="412" t="s">
        <v>3</v>
      </c>
      <c r="S4" s="402" t="s">
        <v>52</v>
      </c>
      <c r="T4" s="402"/>
      <c r="U4" s="402"/>
      <c r="V4" s="402"/>
      <c r="W4" s="402" t="s">
        <v>51</v>
      </c>
      <c r="X4" s="407" t="s">
        <v>3</v>
      </c>
      <c r="Y4" s="400" t="s">
        <v>52</v>
      </c>
      <c r="Z4" s="400"/>
      <c r="AA4" s="400"/>
      <c r="AB4" s="400"/>
      <c r="AC4" s="400" t="s">
        <v>51</v>
      </c>
      <c r="AD4" s="412" t="s">
        <v>3</v>
      </c>
      <c r="AE4" s="402" t="s">
        <v>52</v>
      </c>
      <c r="AF4" s="402"/>
      <c r="AG4" s="402"/>
      <c r="AH4" s="402"/>
      <c r="AI4" s="402" t="s">
        <v>51</v>
      </c>
      <c r="AJ4" s="407" t="s">
        <v>3</v>
      </c>
      <c r="AK4" s="400" t="s">
        <v>52</v>
      </c>
      <c r="AL4" s="400"/>
      <c r="AM4" s="400"/>
      <c r="AN4" s="400"/>
      <c r="AO4" s="400" t="s">
        <v>51</v>
      </c>
      <c r="AP4" s="412" t="s">
        <v>3</v>
      </c>
    </row>
    <row r="5" spans="1:46" ht="20.100000000000001" customHeight="1" x14ac:dyDescent="0.2">
      <c r="A5" s="402"/>
      <c r="B5" s="404"/>
      <c r="C5" s="402"/>
      <c r="D5" s="407"/>
      <c r="E5" s="407" t="s">
        <v>3</v>
      </c>
      <c r="F5" s="402" t="s">
        <v>51</v>
      </c>
      <c r="G5" s="33" t="s">
        <v>4</v>
      </c>
      <c r="H5" s="25" t="s">
        <v>5</v>
      </c>
      <c r="I5" s="25" t="s">
        <v>330</v>
      </c>
      <c r="J5" s="25" t="s">
        <v>329</v>
      </c>
      <c r="K5" s="402"/>
      <c r="L5" s="407"/>
      <c r="M5" s="32" t="s">
        <v>4</v>
      </c>
      <c r="N5" s="26" t="s">
        <v>5</v>
      </c>
      <c r="O5" s="26" t="s">
        <v>330</v>
      </c>
      <c r="P5" s="26" t="s">
        <v>329</v>
      </c>
      <c r="Q5" s="400"/>
      <c r="R5" s="412"/>
      <c r="S5" s="33" t="s">
        <v>4</v>
      </c>
      <c r="T5" s="25" t="s">
        <v>5</v>
      </c>
      <c r="U5" s="25" t="s">
        <v>330</v>
      </c>
      <c r="V5" s="25" t="s">
        <v>329</v>
      </c>
      <c r="W5" s="402"/>
      <c r="X5" s="407"/>
      <c r="Y5" s="32" t="s">
        <v>4</v>
      </c>
      <c r="Z5" s="26" t="s">
        <v>5</v>
      </c>
      <c r="AA5" s="26" t="s">
        <v>330</v>
      </c>
      <c r="AB5" s="26" t="s">
        <v>329</v>
      </c>
      <c r="AC5" s="400"/>
      <c r="AD5" s="412"/>
      <c r="AE5" s="33" t="s">
        <v>4</v>
      </c>
      <c r="AF5" s="25" t="s">
        <v>5</v>
      </c>
      <c r="AG5" s="25" t="s">
        <v>330</v>
      </c>
      <c r="AH5" s="25" t="s">
        <v>329</v>
      </c>
      <c r="AI5" s="402"/>
      <c r="AJ5" s="407"/>
      <c r="AK5" s="32" t="s">
        <v>4</v>
      </c>
      <c r="AL5" s="26" t="s">
        <v>5</v>
      </c>
      <c r="AM5" s="26" t="s">
        <v>330</v>
      </c>
      <c r="AN5" s="26" t="s">
        <v>329</v>
      </c>
      <c r="AO5" s="400"/>
      <c r="AP5" s="412"/>
    </row>
    <row r="6" spans="1:46" ht="23.45" customHeight="1" x14ac:dyDescent="0.2">
      <c r="A6" s="459" t="s">
        <v>508</v>
      </c>
      <c r="B6" s="459"/>
      <c r="C6" s="459"/>
      <c r="D6" s="123"/>
      <c r="E6" s="123"/>
      <c r="F6" s="122"/>
      <c r="G6" s="108"/>
      <c r="H6" s="109"/>
      <c r="I6" s="109"/>
      <c r="J6" s="109"/>
      <c r="K6" s="122"/>
      <c r="L6" s="122"/>
      <c r="M6" s="121"/>
      <c r="N6" s="121"/>
      <c r="O6" s="121"/>
      <c r="P6" s="121"/>
      <c r="Q6" s="121"/>
      <c r="R6" s="121"/>
      <c r="S6" s="108"/>
      <c r="T6" s="109"/>
      <c r="U6" s="109"/>
      <c r="V6" s="109"/>
      <c r="W6" s="122"/>
      <c r="X6" s="122"/>
      <c r="Y6" s="121"/>
      <c r="Z6" s="121"/>
      <c r="AA6" s="121"/>
      <c r="AB6" s="121"/>
      <c r="AC6" s="121"/>
      <c r="AD6" s="121"/>
      <c r="AE6" s="108"/>
      <c r="AF6" s="109"/>
      <c r="AG6" s="109"/>
      <c r="AH6" s="109"/>
      <c r="AI6" s="122"/>
      <c r="AJ6" s="122"/>
      <c r="AK6" s="121"/>
      <c r="AL6" s="121"/>
      <c r="AM6" s="121"/>
      <c r="AN6" s="121"/>
      <c r="AO6" s="121"/>
      <c r="AP6" s="121"/>
    </row>
    <row r="7" spans="1:46" ht="17.45" customHeight="1" x14ac:dyDescent="0.2">
      <c r="A7" s="113" t="s">
        <v>6</v>
      </c>
      <c r="B7" s="31" t="s">
        <v>368</v>
      </c>
      <c r="C7" s="75" t="s">
        <v>109</v>
      </c>
      <c r="D7" s="24">
        <f>SUM(G7:J7, M7:P7, S7:V7,Y7:AB7,AE7:AH7,AK7:AN7)</f>
        <v>60</v>
      </c>
      <c r="E7" s="13">
        <f>L7+R7+X7+AD7+AJ7+AP7</f>
        <v>6</v>
      </c>
      <c r="F7" s="35" t="s">
        <v>282</v>
      </c>
      <c r="G7" s="35">
        <v>30</v>
      </c>
      <c r="H7" s="35">
        <v>30</v>
      </c>
      <c r="I7" s="35"/>
      <c r="J7" s="35" t="s">
        <v>73</v>
      </c>
      <c r="K7" s="35" t="s">
        <v>282</v>
      </c>
      <c r="L7" s="35">
        <v>6</v>
      </c>
      <c r="M7" s="26" t="s">
        <v>73</v>
      </c>
      <c r="N7" s="26" t="s">
        <v>73</v>
      </c>
      <c r="O7" s="26"/>
      <c r="P7" s="26" t="s">
        <v>73</v>
      </c>
      <c r="Q7" s="26" t="s">
        <v>73</v>
      </c>
      <c r="R7" s="26"/>
      <c r="S7" s="110"/>
      <c r="T7" s="110"/>
      <c r="U7" s="110"/>
      <c r="V7" s="110"/>
      <c r="W7" s="110"/>
      <c r="X7" s="110"/>
      <c r="Y7" s="26"/>
      <c r="Z7" s="26"/>
      <c r="AA7" s="26"/>
      <c r="AB7" s="26"/>
      <c r="AC7" s="111"/>
      <c r="AD7" s="111"/>
      <c r="AE7" s="110"/>
      <c r="AF7" s="110"/>
      <c r="AG7" s="110"/>
      <c r="AH7" s="110"/>
      <c r="AI7" s="110"/>
      <c r="AJ7" s="110"/>
      <c r="AK7" s="111"/>
      <c r="AL7" s="26"/>
      <c r="AM7" s="26"/>
      <c r="AN7" s="26"/>
      <c r="AO7" s="26"/>
      <c r="AP7" s="26"/>
    </row>
    <row r="8" spans="1:46" ht="17.45" customHeight="1" x14ac:dyDescent="0.2">
      <c r="A8" s="113" t="s">
        <v>7</v>
      </c>
      <c r="B8" s="31" t="s">
        <v>369</v>
      </c>
      <c r="C8" s="75" t="s">
        <v>121</v>
      </c>
      <c r="D8" s="24">
        <f t="shared" ref="D8:D25" si="0">SUM(G8:J8, M8:P8, S8:V8,Y8:AB8,AE8:AH8,AK8:AN8)</f>
        <v>30</v>
      </c>
      <c r="E8" s="13">
        <f t="shared" ref="E8:E25" si="1">L8+R8+X8+AD8+AJ8+AP8</f>
        <v>3</v>
      </c>
      <c r="F8" s="34" t="s">
        <v>282</v>
      </c>
      <c r="G8" s="35"/>
      <c r="H8" s="35"/>
      <c r="I8" s="35"/>
      <c r="J8" s="35"/>
      <c r="K8" s="35"/>
      <c r="L8" s="35"/>
      <c r="M8" s="165">
        <v>15</v>
      </c>
      <c r="N8" s="165">
        <v>15</v>
      </c>
      <c r="O8" s="165"/>
      <c r="P8" s="165" t="s">
        <v>73</v>
      </c>
      <c r="Q8" s="165" t="s">
        <v>282</v>
      </c>
      <c r="R8" s="165">
        <v>3</v>
      </c>
      <c r="S8" s="110"/>
      <c r="T8" s="110"/>
      <c r="U8" s="110"/>
      <c r="V8" s="110"/>
      <c r="W8" s="110"/>
      <c r="X8" s="110"/>
      <c r="Y8" s="26"/>
      <c r="Z8" s="26"/>
      <c r="AA8" s="26"/>
      <c r="AB8" s="26"/>
      <c r="AC8" s="111"/>
      <c r="AD8" s="111"/>
      <c r="AE8" s="110"/>
      <c r="AF8" s="110"/>
      <c r="AG8" s="110"/>
      <c r="AH8" s="110"/>
      <c r="AI8" s="110"/>
      <c r="AJ8" s="110"/>
      <c r="AK8" s="111"/>
      <c r="AL8" s="26"/>
      <c r="AM8" s="26"/>
      <c r="AN8" s="26"/>
      <c r="AO8" s="26"/>
      <c r="AP8" s="26"/>
    </row>
    <row r="9" spans="1:46" ht="17.45" customHeight="1" x14ac:dyDescent="0.2">
      <c r="A9" s="113" t="s">
        <v>8</v>
      </c>
      <c r="B9" s="31" t="s">
        <v>370</v>
      </c>
      <c r="C9" s="75" t="s">
        <v>94</v>
      </c>
      <c r="D9" s="24">
        <f t="shared" si="0"/>
        <v>30</v>
      </c>
      <c r="E9" s="13">
        <f t="shared" si="1"/>
        <v>3</v>
      </c>
      <c r="F9" s="35" t="s">
        <v>64</v>
      </c>
      <c r="G9" s="35"/>
      <c r="H9" s="35"/>
      <c r="I9" s="35"/>
      <c r="J9" s="35"/>
      <c r="K9" s="35"/>
      <c r="L9" s="35"/>
      <c r="M9" s="165"/>
      <c r="N9" s="165"/>
      <c r="O9" s="165"/>
      <c r="P9" s="165"/>
      <c r="Q9" s="165"/>
      <c r="R9" s="165"/>
      <c r="S9" s="35" t="s">
        <v>73</v>
      </c>
      <c r="T9" s="35">
        <v>30</v>
      </c>
      <c r="U9" s="35"/>
      <c r="V9" s="35" t="s">
        <v>73</v>
      </c>
      <c r="W9" s="35" t="s">
        <v>64</v>
      </c>
      <c r="X9" s="35">
        <v>3</v>
      </c>
      <c r="Y9" s="26"/>
      <c r="Z9" s="26"/>
      <c r="AA9" s="26"/>
      <c r="AB9" s="26"/>
      <c r="AC9" s="111"/>
      <c r="AD9" s="111"/>
      <c r="AE9" s="110"/>
      <c r="AF9" s="110"/>
      <c r="AG9" s="110"/>
      <c r="AH9" s="110"/>
      <c r="AI9" s="110"/>
      <c r="AJ9" s="110"/>
      <c r="AK9" s="111"/>
      <c r="AL9" s="26"/>
      <c r="AM9" s="26"/>
      <c r="AN9" s="26"/>
      <c r="AO9" s="26"/>
      <c r="AP9" s="26"/>
    </row>
    <row r="10" spans="1:46" ht="17.45" customHeight="1" x14ac:dyDescent="0.2">
      <c r="A10" s="113" t="s">
        <v>9</v>
      </c>
      <c r="B10" s="31" t="s">
        <v>371</v>
      </c>
      <c r="C10" s="75" t="s">
        <v>111</v>
      </c>
      <c r="D10" s="24">
        <f t="shared" si="0"/>
        <v>30</v>
      </c>
      <c r="E10" s="13">
        <f t="shared" si="1"/>
        <v>3</v>
      </c>
      <c r="F10" s="35" t="s">
        <v>282</v>
      </c>
      <c r="G10" s="35"/>
      <c r="H10" s="35"/>
      <c r="I10" s="35"/>
      <c r="J10" s="35"/>
      <c r="K10" s="35"/>
      <c r="L10" s="35"/>
      <c r="M10" s="165"/>
      <c r="N10" s="165"/>
      <c r="O10" s="165"/>
      <c r="P10" s="165"/>
      <c r="Q10" s="165"/>
      <c r="R10" s="165"/>
      <c r="S10" s="35">
        <v>15</v>
      </c>
      <c r="T10" s="35">
        <v>15</v>
      </c>
      <c r="U10" s="35"/>
      <c r="V10" s="35" t="s">
        <v>73</v>
      </c>
      <c r="W10" s="35" t="s">
        <v>282</v>
      </c>
      <c r="X10" s="35">
        <v>3</v>
      </c>
      <c r="Y10" s="26"/>
      <c r="Z10" s="26"/>
      <c r="AA10" s="26"/>
      <c r="AB10" s="26"/>
      <c r="AC10" s="111"/>
      <c r="AD10" s="111"/>
      <c r="AE10" s="110"/>
      <c r="AF10" s="110"/>
      <c r="AG10" s="110"/>
      <c r="AH10" s="110"/>
      <c r="AI10" s="110"/>
      <c r="AJ10" s="110"/>
      <c r="AK10" s="111"/>
      <c r="AL10" s="26"/>
      <c r="AM10" s="26"/>
      <c r="AN10" s="26"/>
      <c r="AO10" s="26"/>
      <c r="AP10" s="26"/>
    </row>
    <row r="11" spans="1:46" ht="25.5" x14ac:dyDescent="0.2">
      <c r="A11" s="113" t="s">
        <v>10</v>
      </c>
      <c r="B11" s="31" t="s">
        <v>382</v>
      </c>
      <c r="C11" s="75" t="s">
        <v>112</v>
      </c>
      <c r="D11" s="24">
        <f>SUM(G11:J11, M11:P11, S11:V11,Y11:AB11,AE11:AH11,AK11:AN11)</f>
        <v>30</v>
      </c>
      <c r="E11" s="13">
        <f>L11+R11+X11+AD11+AJ11+AP11</f>
        <v>2</v>
      </c>
      <c r="F11" s="35" t="s">
        <v>286</v>
      </c>
      <c r="G11" s="35"/>
      <c r="H11" s="35"/>
      <c r="I11" s="35"/>
      <c r="J11" s="35"/>
      <c r="K11" s="35"/>
      <c r="L11" s="35"/>
      <c r="M11" s="165"/>
      <c r="N11" s="165"/>
      <c r="O11" s="165"/>
      <c r="P11" s="165"/>
      <c r="Q11" s="165"/>
      <c r="R11" s="165"/>
      <c r="S11" s="112">
        <v>15</v>
      </c>
      <c r="T11" s="112">
        <v>15</v>
      </c>
      <c r="U11" s="112"/>
      <c r="V11" s="112" t="s">
        <v>73</v>
      </c>
      <c r="W11" s="112" t="s">
        <v>286</v>
      </c>
      <c r="X11" s="112">
        <v>2</v>
      </c>
      <c r="Y11" s="165"/>
      <c r="Z11" s="165"/>
      <c r="AA11" s="165"/>
      <c r="AB11" s="165"/>
      <c r="AC11" s="165"/>
      <c r="AD11" s="165"/>
      <c r="AE11" s="35"/>
      <c r="AF11" s="35"/>
      <c r="AG11" s="35"/>
      <c r="AH11" s="35"/>
      <c r="AI11" s="35"/>
      <c r="AJ11" s="35"/>
      <c r="AK11" s="165"/>
      <c r="AL11" s="165"/>
      <c r="AM11" s="165"/>
      <c r="AN11" s="165" t="s">
        <v>73</v>
      </c>
      <c r="AO11" s="165"/>
      <c r="AP11" s="165"/>
    </row>
    <row r="12" spans="1:46" ht="17.45" customHeight="1" x14ac:dyDescent="0.2">
      <c r="A12" s="113" t="s">
        <v>11</v>
      </c>
      <c r="B12" s="31" t="s">
        <v>372</v>
      </c>
      <c r="C12" s="75" t="s">
        <v>115</v>
      </c>
      <c r="D12" s="24">
        <f t="shared" si="0"/>
        <v>60</v>
      </c>
      <c r="E12" s="13">
        <f t="shared" si="1"/>
        <v>5</v>
      </c>
      <c r="F12" s="35" t="s">
        <v>282</v>
      </c>
      <c r="G12" s="35"/>
      <c r="H12" s="35"/>
      <c r="I12" s="35"/>
      <c r="J12" s="35"/>
      <c r="K12" s="35"/>
      <c r="L12" s="35"/>
      <c r="M12" s="165"/>
      <c r="N12" s="165"/>
      <c r="O12" s="165"/>
      <c r="P12" s="165"/>
      <c r="Q12" s="165"/>
      <c r="R12" s="165"/>
      <c r="S12" s="35"/>
      <c r="T12" s="35"/>
      <c r="U12" s="35"/>
      <c r="V12" s="35"/>
      <c r="W12" s="35"/>
      <c r="X12" s="35"/>
      <c r="Y12" s="165">
        <v>30</v>
      </c>
      <c r="Z12" s="165">
        <v>30</v>
      </c>
      <c r="AA12" s="165"/>
      <c r="AB12" s="165" t="s">
        <v>73</v>
      </c>
      <c r="AC12" s="165" t="s">
        <v>282</v>
      </c>
      <c r="AD12" s="165">
        <v>5</v>
      </c>
      <c r="AE12" s="110"/>
      <c r="AF12" s="110"/>
      <c r="AG12" s="110"/>
      <c r="AH12" s="110"/>
      <c r="AI12" s="110"/>
      <c r="AJ12" s="110"/>
      <c r="AK12" s="26"/>
      <c r="AL12" s="26"/>
      <c r="AM12" s="26"/>
      <c r="AN12" s="26"/>
      <c r="AO12" s="26"/>
      <c r="AP12" s="26"/>
    </row>
    <row r="13" spans="1:46" ht="17.45" customHeight="1" x14ac:dyDescent="0.2">
      <c r="A13" s="113" t="s">
        <v>12</v>
      </c>
      <c r="B13" s="31" t="s">
        <v>373</v>
      </c>
      <c r="C13" s="75" t="s">
        <v>114</v>
      </c>
      <c r="D13" s="24">
        <f t="shared" si="0"/>
        <v>30</v>
      </c>
      <c r="E13" s="13">
        <f t="shared" si="1"/>
        <v>2</v>
      </c>
      <c r="F13" s="35" t="s">
        <v>64</v>
      </c>
      <c r="G13" s="35"/>
      <c r="H13" s="35"/>
      <c r="I13" s="35"/>
      <c r="J13" s="35"/>
      <c r="K13" s="35"/>
      <c r="L13" s="35"/>
      <c r="M13" s="165"/>
      <c r="N13" s="165"/>
      <c r="O13" s="165"/>
      <c r="P13" s="165"/>
      <c r="Q13" s="165"/>
      <c r="R13" s="165"/>
      <c r="S13" s="35"/>
      <c r="T13" s="35"/>
      <c r="U13" s="35"/>
      <c r="V13" s="35"/>
      <c r="W13" s="35"/>
      <c r="X13" s="35"/>
      <c r="Y13" s="165" t="s">
        <v>73</v>
      </c>
      <c r="Z13" s="165">
        <v>30</v>
      </c>
      <c r="AA13" s="165"/>
      <c r="AB13" s="165" t="s">
        <v>73</v>
      </c>
      <c r="AC13" s="165" t="s">
        <v>64</v>
      </c>
      <c r="AD13" s="165">
        <v>2</v>
      </c>
      <c r="AE13" s="110"/>
      <c r="AF13" s="110"/>
      <c r="AG13" s="110"/>
      <c r="AH13" s="110"/>
      <c r="AI13" s="110"/>
      <c r="AJ13" s="110"/>
      <c r="AK13" s="26"/>
      <c r="AL13" s="26"/>
      <c r="AM13" s="26"/>
      <c r="AN13" s="26"/>
      <c r="AO13" s="26"/>
      <c r="AP13" s="26"/>
    </row>
    <row r="14" spans="1:46" ht="17.45" customHeight="1" x14ac:dyDescent="0.2">
      <c r="A14" s="113" t="s">
        <v>13</v>
      </c>
      <c r="B14" s="31" t="s">
        <v>374</v>
      </c>
      <c r="C14" s="75" t="s">
        <v>118</v>
      </c>
      <c r="D14" s="24">
        <f t="shared" si="0"/>
        <v>30</v>
      </c>
      <c r="E14" s="13">
        <f t="shared" si="1"/>
        <v>2</v>
      </c>
      <c r="F14" s="34" t="s">
        <v>64</v>
      </c>
      <c r="G14" s="35"/>
      <c r="H14" s="35"/>
      <c r="I14" s="35"/>
      <c r="J14" s="35"/>
      <c r="K14" s="35"/>
      <c r="L14" s="35"/>
      <c r="M14" s="165"/>
      <c r="N14" s="165"/>
      <c r="O14" s="165"/>
      <c r="P14" s="165"/>
      <c r="Q14" s="165"/>
      <c r="R14" s="165"/>
      <c r="S14" s="35"/>
      <c r="T14" s="35"/>
      <c r="U14" s="35"/>
      <c r="V14" s="35"/>
      <c r="W14" s="35"/>
      <c r="X14" s="35"/>
      <c r="Y14" s="165" t="s">
        <v>73</v>
      </c>
      <c r="Z14" s="165" t="s">
        <v>73</v>
      </c>
      <c r="AA14" s="165">
        <v>30</v>
      </c>
      <c r="AB14" s="165" t="s">
        <v>73</v>
      </c>
      <c r="AC14" s="165" t="s">
        <v>64</v>
      </c>
      <c r="AD14" s="165">
        <v>2</v>
      </c>
      <c r="AE14" s="110"/>
      <c r="AF14" s="110"/>
      <c r="AG14" s="110"/>
      <c r="AH14" s="110"/>
      <c r="AI14" s="110"/>
      <c r="AJ14" s="110"/>
      <c r="AK14" s="26"/>
      <c r="AL14" s="26"/>
      <c r="AM14" s="26"/>
      <c r="AN14" s="26"/>
      <c r="AO14" s="26"/>
      <c r="AP14" s="26"/>
    </row>
    <row r="15" spans="1:46" ht="17.45" customHeight="1" x14ac:dyDescent="0.2">
      <c r="A15" s="113" t="s">
        <v>14</v>
      </c>
      <c r="B15" s="31" t="s">
        <v>375</v>
      </c>
      <c r="C15" s="75" t="s">
        <v>110</v>
      </c>
      <c r="D15" s="24">
        <f t="shared" si="0"/>
        <v>30</v>
      </c>
      <c r="E15" s="13">
        <f t="shared" si="1"/>
        <v>3</v>
      </c>
      <c r="F15" s="35" t="s">
        <v>282</v>
      </c>
      <c r="G15" s="35"/>
      <c r="H15" s="35"/>
      <c r="I15" s="35"/>
      <c r="J15" s="35"/>
      <c r="K15" s="35"/>
      <c r="L15" s="35"/>
      <c r="M15" s="165"/>
      <c r="N15" s="165"/>
      <c r="O15" s="165"/>
      <c r="P15" s="165"/>
      <c r="Q15" s="165"/>
      <c r="R15" s="165"/>
      <c r="S15" s="35"/>
      <c r="T15" s="35"/>
      <c r="U15" s="35"/>
      <c r="V15" s="35"/>
      <c r="W15" s="35"/>
      <c r="X15" s="35"/>
      <c r="Y15" s="165">
        <v>15</v>
      </c>
      <c r="Z15" s="165">
        <v>15</v>
      </c>
      <c r="AA15" s="165"/>
      <c r="AB15" s="165" t="s">
        <v>73</v>
      </c>
      <c r="AC15" s="165" t="s">
        <v>282</v>
      </c>
      <c r="AD15" s="165">
        <v>3</v>
      </c>
      <c r="AE15" s="110"/>
      <c r="AF15" s="110"/>
      <c r="AG15" s="110"/>
      <c r="AH15" s="110"/>
      <c r="AI15" s="110"/>
      <c r="AJ15" s="110"/>
      <c r="AK15" s="26"/>
      <c r="AL15" s="26"/>
      <c r="AM15" s="26"/>
      <c r="AN15" s="26"/>
      <c r="AO15" s="26"/>
      <c r="AP15" s="26"/>
    </row>
    <row r="16" spans="1:46" ht="17.45" customHeight="1" x14ac:dyDescent="0.2">
      <c r="A16" s="113" t="s">
        <v>15</v>
      </c>
      <c r="B16" s="31" t="s">
        <v>376</v>
      </c>
      <c r="C16" s="75" t="s">
        <v>106</v>
      </c>
      <c r="D16" s="24">
        <f t="shared" si="0"/>
        <v>30</v>
      </c>
      <c r="E16" s="13">
        <f t="shared" si="1"/>
        <v>1</v>
      </c>
      <c r="F16" s="35" t="s">
        <v>64</v>
      </c>
      <c r="G16" s="35"/>
      <c r="H16" s="35"/>
      <c r="I16" s="35"/>
      <c r="J16" s="35"/>
      <c r="K16" s="35"/>
      <c r="L16" s="35"/>
      <c r="M16" s="165"/>
      <c r="N16" s="165"/>
      <c r="O16" s="165"/>
      <c r="P16" s="165"/>
      <c r="Q16" s="165"/>
      <c r="R16" s="165"/>
      <c r="S16" s="35"/>
      <c r="T16" s="35"/>
      <c r="U16" s="35"/>
      <c r="V16" s="35"/>
      <c r="W16" s="35"/>
      <c r="X16" s="35"/>
      <c r="Y16" s="165" t="s">
        <v>73</v>
      </c>
      <c r="Z16" s="165" t="s">
        <v>73</v>
      </c>
      <c r="AA16" s="165">
        <v>30</v>
      </c>
      <c r="AB16" s="165" t="s">
        <v>73</v>
      </c>
      <c r="AC16" s="165" t="s">
        <v>64</v>
      </c>
      <c r="AD16" s="165">
        <v>1</v>
      </c>
      <c r="AE16" s="110" t="s">
        <v>73</v>
      </c>
      <c r="AF16" s="110" t="s">
        <v>73</v>
      </c>
      <c r="AG16" s="110"/>
      <c r="AH16" s="110"/>
      <c r="AI16" s="110"/>
      <c r="AJ16" s="110"/>
      <c r="AK16" s="26"/>
      <c r="AL16" s="26"/>
      <c r="AM16" s="26"/>
      <c r="AN16" s="26"/>
      <c r="AO16" s="26"/>
      <c r="AP16" s="26"/>
    </row>
    <row r="17" spans="1:42" ht="17.45" customHeight="1" x14ac:dyDescent="0.2">
      <c r="A17" s="113" t="s">
        <v>16</v>
      </c>
      <c r="B17" s="105" t="s">
        <v>539</v>
      </c>
      <c r="C17" s="103" t="s">
        <v>538</v>
      </c>
      <c r="D17" s="24">
        <f>SUM(G17:J17, M17:P17, S17:V17,Y17:AB17,AE17:AH17,AK17:AN17)</f>
        <v>30</v>
      </c>
      <c r="E17" s="13">
        <f>L17+R17+X17+AD17+AJ17+AP17</f>
        <v>2</v>
      </c>
      <c r="F17" s="35" t="s">
        <v>64</v>
      </c>
      <c r="G17" s="35"/>
      <c r="H17" s="35"/>
      <c r="I17" s="35"/>
      <c r="J17" s="35"/>
      <c r="K17" s="35"/>
      <c r="L17" s="35"/>
      <c r="M17" s="165"/>
      <c r="N17" s="165"/>
      <c r="O17" s="165"/>
      <c r="P17" s="165"/>
      <c r="Q17" s="165"/>
      <c r="R17" s="165"/>
      <c r="S17" s="35"/>
      <c r="T17" s="35"/>
      <c r="U17" s="35"/>
      <c r="V17" s="35"/>
      <c r="W17" s="35"/>
      <c r="X17" s="35"/>
      <c r="Y17" s="165"/>
      <c r="Z17" s="165"/>
      <c r="AA17" s="165"/>
      <c r="AB17" s="165">
        <v>30</v>
      </c>
      <c r="AC17" s="165" t="s">
        <v>74</v>
      </c>
      <c r="AD17" s="165">
        <v>2</v>
      </c>
      <c r="AE17" s="110"/>
      <c r="AF17" s="110"/>
      <c r="AG17" s="110"/>
      <c r="AH17" s="110"/>
      <c r="AI17" s="110"/>
      <c r="AJ17" s="110"/>
      <c r="AK17" s="26"/>
      <c r="AL17" s="26"/>
      <c r="AM17" s="26"/>
      <c r="AN17" s="26"/>
      <c r="AO17" s="26"/>
      <c r="AP17" s="26"/>
    </row>
    <row r="18" spans="1:42" ht="17.45" customHeight="1" x14ac:dyDescent="0.2">
      <c r="A18" s="113" t="s">
        <v>17</v>
      </c>
      <c r="B18" s="31" t="s">
        <v>377</v>
      </c>
      <c r="C18" s="75" t="s">
        <v>120</v>
      </c>
      <c r="D18" s="24">
        <f t="shared" si="0"/>
        <v>45</v>
      </c>
      <c r="E18" s="13">
        <f t="shared" si="1"/>
        <v>3</v>
      </c>
      <c r="F18" s="35" t="s">
        <v>286</v>
      </c>
      <c r="G18" s="35"/>
      <c r="H18" s="35"/>
      <c r="I18" s="35"/>
      <c r="J18" s="35"/>
      <c r="K18" s="35"/>
      <c r="L18" s="35"/>
      <c r="M18" s="165"/>
      <c r="N18" s="165"/>
      <c r="O18" s="165"/>
      <c r="P18" s="165"/>
      <c r="Q18" s="165"/>
      <c r="R18" s="165"/>
      <c r="S18" s="35"/>
      <c r="T18" s="35"/>
      <c r="U18" s="35"/>
      <c r="V18" s="35"/>
      <c r="W18" s="35"/>
      <c r="X18" s="35"/>
      <c r="Y18" s="165"/>
      <c r="Z18" s="165"/>
      <c r="AA18" s="165"/>
      <c r="AB18" s="165"/>
      <c r="AC18" s="165"/>
      <c r="AD18" s="165"/>
      <c r="AE18" s="35">
        <v>15</v>
      </c>
      <c r="AF18" s="35">
        <v>30</v>
      </c>
      <c r="AG18" s="35"/>
      <c r="AH18" s="35" t="s">
        <v>73</v>
      </c>
      <c r="AI18" s="35" t="s">
        <v>286</v>
      </c>
      <c r="AJ18" s="35">
        <v>3</v>
      </c>
      <c r="AK18" s="26"/>
      <c r="AL18" s="26"/>
      <c r="AM18" s="26"/>
      <c r="AN18" s="26"/>
      <c r="AO18" s="26"/>
      <c r="AP18" s="26"/>
    </row>
    <row r="19" spans="1:42" ht="17.45" customHeight="1" x14ac:dyDescent="0.2">
      <c r="A19" s="113" t="s">
        <v>18</v>
      </c>
      <c r="B19" s="31" t="s">
        <v>378</v>
      </c>
      <c r="C19" s="75" t="s">
        <v>125</v>
      </c>
      <c r="D19" s="24">
        <f t="shared" si="0"/>
        <v>45</v>
      </c>
      <c r="E19" s="13">
        <f t="shared" si="1"/>
        <v>4</v>
      </c>
      <c r="F19" s="35" t="s">
        <v>282</v>
      </c>
      <c r="G19" s="35"/>
      <c r="H19" s="35"/>
      <c r="I19" s="35"/>
      <c r="J19" s="35"/>
      <c r="K19" s="35"/>
      <c r="L19" s="35"/>
      <c r="M19" s="165"/>
      <c r="N19" s="165"/>
      <c r="O19" s="165"/>
      <c r="P19" s="165"/>
      <c r="Q19" s="165"/>
      <c r="R19" s="165"/>
      <c r="S19" s="35"/>
      <c r="T19" s="35"/>
      <c r="U19" s="35"/>
      <c r="V19" s="35"/>
      <c r="W19" s="35"/>
      <c r="X19" s="35"/>
      <c r="Y19" s="165"/>
      <c r="Z19" s="165"/>
      <c r="AA19" s="165"/>
      <c r="AB19" s="165"/>
      <c r="AC19" s="165"/>
      <c r="AD19" s="165"/>
      <c r="AE19" s="35">
        <v>15</v>
      </c>
      <c r="AF19" s="35">
        <v>30</v>
      </c>
      <c r="AG19" s="35"/>
      <c r="AH19" s="35" t="s">
        <v>73</v>
      </c>
      <c r="AI19" s="35" t="s">
        <v>282</v>
      </c>
      <c r="AJ19" s="35">
        <v>4</v>
      </c>
      <c r="AK19" s="26"/>
      <c r="AL19" s="26"/>
      <c r="AM19" s="26"/>
      <c r="AN19" s="26"/>
      <c r="AO19" s="26"/>
      <c r="AP19" s="26"/>
    </row>
    <row r="20" spans="1:42" ht="17.45" customHeight="1" x14ac:dyDescent="0.2">
      <c r="A20" s="113" t="s">
        <v>19</v>
      </c>
      <c r="B20" s="31" t="s">
        <v>379</v>
      </c>
      <c r="C20" s="75" t="s">
        <v>88</v>
      </c>
      <c r="D20" s="24">
        <f t="shared" si="0"/>
        <v>30</v>
      </c>
      <c r="E20" s="13">
        <f t="shared" si="1"/>
        <v>2</v>
      </c>
      <c r="F20" s="35" t="s">
        <v>64</v>
      </c>
      <c r="G20" s="35"/>
      <c r="H20" s="35"/>
      <c r="I20" s="35"/>
      <c r="J20" s="35"/>
      <c r="K20" s="35"/>
      <c r="L20" s="35"/>
      <c r="M20" s="165"/>
      <c r="N20" s="165"/>
      <c r="O20" s="165"/>
      <c r="P20" s="165"/>
      <c r="Q20" s="165"/>
      <c r="R20" s="165"/>
      <c r="S20" s="35"/>
      <c r="T20" s="35"/>
      <c r="U20" s="35"/>
      <c r="V20" s="35"/>
      <c r="W20" s="35"/>
      <c r="X20" s="35"/>
      <c r="Y20" s="165"/>
      <c r="Z20" s="165"/>
      <c r="AA20" s="165"/>
      <c r="AB20" s="165"/>
      <c r="AC20" s="165"/>
      <c r="AD20" s="165"/>
      <c r="AE20" s="35" t="s">
        <v>73</v>
      </c>
      <c r="AF20" s="35" t="s">
        <v>73</v>
      </c>
      <c r="AG20" s="35">
        <v>30</v>
      </c>
      <c r="AH20" s="34"/>
      <c r="AI20" s="35" t="s">
        <v>64</v>
      </c>
      <c r="AJ20" s="35">
        <v>2</v>
      </c>
      <c r="AK20" s="26"/>
      <c r="AL20" s="26"/>
      <c r="AM20" s="26"/>
      <c r="AN20" s="26" t="s">
        <v>73</v>
      </c>
      <c r="AO20" s="26"/>
      <c r="AP20" s="26"/>
    </row>
    <row r="21" spans="1:42" ht="17.45" customHeight="1" x14ac:dyDescent="0.2">
      <c r="A21" s="113" t="s">
        <v>20</v>
      </c>
      <c r="B21" s="31" t="s">
        <v>380</v>
      </c>
      <c r="C21" s="75" t="s">
        <v>117</v>
      </c>
      <c r="D21" s="24">
        <f t="shared" si="0"/>
        <v>30</v>
      </c>
      <c r="E21" s="13">
        <f t="shared" si="1"/>
        <v>1</v>
      </c>
      <c r="F21" s="34" t="s">
        <v>64</v>
      </c>
      <c r="G21" s="35"/>
      <c r="H21" s="35"/>
      <c r="I21" s="35"/>
      <c r="J21" s="35"/>
      <c r="K21" s="35"/>
      <c r="L21" s="35"/>
      <c r="M21" s="165"/>
      <c r="N21" s="165"/>
      <c r="O21" s="165"/>
      <c r="P21" s="165"/>
      <c r="Q21" s="165"/>
      <c r="R21" s="165"/>
      <c r="S21" s="35"/>
      <c r="T21" s="35"/>
      <c r="U21" s="35"/>
      <c r="V21" s="35"/>
      <c r="W21" s="35"/>
      <c r="X21" s="35"/>
      <c r="Y21" s="165"/>
      <c r="Z21" s="165"/>
      <c r="AA21" s="165"/>
      <c r="AB21" s="165"/>
      <c r="AC21" s="165"/>
      <c r="AD21" s="165"/>
      <c r="AE21" s="35" t="s">
        <v>73</v>
      </c>
      <c r="AF21" s="35" t="s">
        <v>73</v>
      </c>
      <c r="AG21" s="35">
        <v>30</v>
      </c>
      <c r="AH21" s="34"/>
      <c r="AI21" s="35" t="s">
        <v>64</v>
      </c>
      <c r="AJ21" s="35">
        <v>1</v>
      </c>
      <c r="AK21" s="26"/>
      <c r="AL21" s="26"/>
      <c r="AM21" s="26"/>
      <c r="AN21" s="26" t="s">
        <v>73</v>
      </c>
      <c r="AO21" s="26"/>
      <c r="AP21" s="26"/>
    </row>
    <row r="22" spans="1:42" ht="17.45" customHeight="1" x14ac:dyDescent="0.2">
      <c r="A22" s="113" t="s">
        <v>21</v>
      </c>
      <c r="B22" s="31" t="s">
        <v>381</v>
      </c>
      <c r="C22" s="75" t="s">
        <v>113</v>
      </c>
      <c r="D22" s="24">
        <f t="shared" si="0"/>
        <v>30</v>
      </c>
      <c r="E22" s="13">
        <f t="shared" si="1"/>
        <v>2</v>
      </c>
      <c r="F22" s="35" t="s">
        <v>64</v>
      </c>
      <c r="G22" s="35"/>
      <c r="H22" s="35"/>
      <c r="I22" s="35"/>
      <c r="J22" s="35"/>
      <c r="K22" s="35"/>
      <c r="L22" s="35"/>
      <c r="M22" s="165"/>
      <c r="N22" s="165"/>
      <c r="O22" s="165"/>
      <c r="P22" s="165"/>
      <c r="Q22" s="165"/>
      <c r="R22" s="165"/>
      <c r="S22" s="35"/>
      <c r="T22" s="35"/>
      <c r="U22" s="35"/>
      <c r="V22" s="35"/>
      <c r="W22" s="35"/>
      <c r="X22" s="35"/>
      <c r="Y22" s="165"/>
      <c r="Z22" s="165"/>
      <c r="AA22" s="165"/>
      <c r="AB22" s="165"/>
      <c r="AC22" s="165"/>
      <c r="AD22" s="165"/>
      <c r="AE22" s="35"/>
      <c r="AF22" s="35"/>
      <c r="AG22" s="35"/>
      <c r="AH22" s="35">
        <v>30</v>
      </c>
      <c r="AI22" s="35" t="s">
        <v>64</v>
      </c>
      <c r="AJ22" s="35">
        <v>2</v>
      </c>
      <c r="AK22" s="26"/>
      <c r="AL22" s="26"/>
      <c r="AM22" s="26"/>
      <c r="AN22" s="26"/>
      <c r="AO22" s="26"/>
      <c r="AP22" s="26"/>
    </row>
    <row r="23" spans="1:42" ht="17.45" customHeight="1" x14ac:dyDescent="0.2">
      <c r="A23" s="113" t="s">
        <v>22</v>
      </c>
      <c r="B23" s="31" t="s">
        <v>383</v>
      </c>
      <c r="C23" s="75" t="s">
        <v>141</v>
      </c>
      <c r="D23" s="24">
        <f t="shared" si="0"/>
        <v>30</v>
      </c>
      <c r="E23" s="13">
        <f t="shared" si="1"/>
        <v>4</v>
      </c>
      <c r="F23" s="35" t="s">
        <v>286</v>
      </c>
      <c r="G23" s="35"/>
      <c r="H23" s="35"/>
      <c r="I23" s="35"/>
      <c r="J23" s="35"/>
      <c r="K23" s="35"/>
      <c r="L23" s="35"/>
      <c r="M23" s="165"/>
      <c r="N23" s="165"/>
      <c r="O23" s="165"/>
      <c r="P23" s="165"/>
      <c r="Q23" s="165"/>
      <c r="R23" s="165"/>
      <c r="S23" s="35"/>
      <c r="T23" s="35"/>
      <c r="U23" s="35"/>
      <c r="V23" s="35"/>
      <c r="W23" s="35"/>
      <c r="X23" s="35"/>
      <c r="Y23" s="165"/>
      <c r="Z23" s="165"/>
      <c r="AA23" s="165"/>
      <c r="AB23" s="165"/>
      <c r="AC23" s="165"/>
      <c r="AD23" s="165"/>
      <c r="AE23" s="35"/>
      <c r="AF23" s="35"/>
      <c r="AG23" s="35"/>
      <c r="AH23" s="35"/>
      <c r="AI23" s="35"/>
      <c r="AJ23" s="35"/>
      <c r="AK23" s="165">
        <v>15</v>
      </c>
      <c r="AL23" s="165">
        <v>15</v>
      </c>
      <c r="AM23" s="165"/>
      <c r="AN23" s="165" t="s">
        <v>73</v>
      </c>
      <c r="AO23" s="165" t="s">
        <v>286</v>
      </c>
      <c r="AP23" s="165">
        <v>4</v>
      </c>
    </row>
    <row r="24" spans="1:42" ht="17.45" customHeight="1" x14ac:dyDescent="0.2">
      <c r="A24" s="113" t="s">
        <v>23</v>
      </c>
      <c r="B24" s="31" t="s">
        <v>384</v>
      </c>
      <c r="C24" s="75" t="s">
        <v>116</v>
      </c>
      <c r="D24" s="24">
        <f t="shared" si="0"/>
        <v>45</v>
      </c>
      <c r="E24" s="13">
        <f t="shared" si="1"/>
        <v>5</v>
      </c>
      <c r="F24" s="35" t="s">
        <v>282</v>
      </c>
      <c r="G24" s="35"/>
      <c r="H24" s="35"/>
      <c r="I24" s="35"/>
      <c r="J24" s="35"/>
      <c r="K24" s="35"/>
      <c r="L24" s="35"/>
      <c r="M24" s="165"/>
      <c r="N24" s="165"/>
      <c r="O24" s="165"/>
      <c r="P24" s="165"/>
      <c r="Q24" s="165"/>
      <c r="R24" s="165"/>
      <c r="S24" s="35"/>
      <c r="T24" s="35"/>
      <c r="U24" s="35"/>
      <c r="V24" s="35"/>
      <c r="W24" s="35"/>
      <c r="X24" s="35"/>
      <c r="Y24" s="165"/>
      <c r="Z24" s="165"/>
      <c r="AA24" s="165"/>
      <c r="AB24" s="165"/>
      <c r="AC24" s="165"/>
      <c r="AD24" s="165"/>
      <c r="AE24" s="35"/>
      <c r="AF24" s="35"/>
      <c r="AG24" s="35"/>
      <c r="AH24" s="35"/>
      <c r="AI24" s="35"/>
      <c r="AJ24" s="35"/>
      <c r="AK24" s="165">
        <v>15</v>
      </c>
      <c r="AL24" s="165">
        <v>30</v>
      </c>
      <c r="AM24" s="165"/>
      <c r="AN24" s="165" t="s">
        <v>73</v>
      </c>
      <c r="AO24" s="165" t="s">
        <v>282</v>
      </c>
      <c r="AP24" s="165">
        <v>5</v>
      </c>
    </row>
    <row r="25" spans="1:42" ht="25.5" x14ac:dyDescent="0.2">
      <c r="A25" s="113" t="s">
        <v>24</v>
      </c>
      <c r="B25" s="31" t="s">
        <v>385</v>
      </c>
      <c r="C25" s="75" t="s">
        <v>386</v>
      </c>
      <c r="D25" s="24">
        <f t="shared" si="0"/>
        <v>30</v>
      </c>
      <c r="E25" s="13">
        <f t="shared" si="1"/>
        <v>2</v>
      </c>
      <c r="F25" s="35" t="s">
        <v>64</v>
      </c>
      <c r="G25" s="35"/>
      <c r="H25" s="35"/>
      <c r="I25" s="35"/>
      <c r="J25" s="35"/>
      <c r="K25" s="35"/>
      <c r="L25" s="35"/>
      <c r="M25" s="165"/>
      <c r="N25" s="165"/>
      <c r="O25" s="165"/>
      <c r="P25" s="165"/>
      <c r="Q25" s="165"/>
      <c r="R25" s="165"/>
      <c r="S25" s="35"/>
      <c r="T25" s="35"/>
      <c r="U25" s="35"/>
      <c r="V25" s="35"/>
      <c r="W25" s="35"/>
      <c r="X25" s="35"/>
      <c r="Y25" s="165"/>
      <c r="Z25" s="165"/>
      <c r="AA25" s="165"/>
      <c r="AB25" s="165"/>
      <c r="AC25" s="165"/>
      <c r="AD25" s="165"/>
      <c r="AE25" s="35"/>
      <c r="AF25" s="35"/>
      <c r="AG25" s="35"/>
      <c r="AH25" s="35"/>
      <c r="AI25" s="35"/>
      <c r="AJ25" s="35"/>
      <c r="AK25" s="165">
        <v>30</v>
      </c>
      <c r="AL25" s="165" t="s">
        <v>73</v>
      </c>
      <c r="AM25" s="165"/>
      <c r="AN25" s="165" t="s">
        <v>73</v>
      </c>
      <c r="AO25" s="165" t="s">
        <v>387</v>
      </c>
      <c r="AP25" s="165">
        <v>2</v>
      </c>
    </row>
    <row r="26" spans="1:42" ht="18" customHeight="1" x14ac:dyDescent="0.2">
      <c r="A26" s="493" t="s">
        <v>510</v>
      </c>
      <c r="B26" s="493"/>
      <c r="C26" s="493"/>
      <c r="D26" s="151">
        <f t="shared" ref="D26:J26" si="2">SUM(D7:D25)</f>
        <v>675</v>
      </c>
      <c r="E26" s="151">
        <f t="shared" si="2"/>
        <v>55</v>
      </c>
      <c r="F26" s="151">
        <f t="shared" si="2"/>
        <v>0</v>
      </c>
      <c r="G26" s="151">
        <f t="shared" si="2"/>
        <v>30</v>
      </c>
      <c r="H26" s="151">
        <f t="shared" si="2"/>
        <v>30</v>
      </c>
      <c r="I26" s="151">
        <f t="shared" si="2"/>
        <v>0</v>
      </c>
      <c r="J26" s="151">
        <f t="shared" si="2"/>
        <v>0</v>
      </c>
      <c r="K26" s="151" t="s">
        <v>127</v>
      </c>
      <c r="L26" s="151">
        <f>SUM(L7:L25)</f>
        <v>6</v>
      </c>
      <c r="M26" s="166">
        <f>SUM(M7:M25)</f>
        <v>15</v>
      </c>
      <c r="N26" s="166">
        <f>SUM(N7:N25)</f>
        <v>15</v>
      </c>
      <c r="O26" s="166">
        <f>SUM(O7:O25)</f>
        <v>0</v>
      </c>
      <c r="P26" s="166">
        <f>SUM(P7:P25)</f>
        <v>0</v>
      </c>
      <c r="Q26" s="166" t="s">
        <v>127</v>
      </c>
      <c r="R26" s="166">
        <f>SUM(R7:R25)</f>
        <v>3</v>
      </c>
      <c r="S26" s="151">
        <f>SUM(S7:S25)</f>
        <v>30</v>
      </c>
      <c r="T26" s="151">
        <f>SUM(T7:T25)</f>
        <v>60</v>
      </c>
      <c r="U26" s="151">
        <f>SUM(U7:U25)</f>
        <v>0</v>
      </c>
      <c r="V26" s="151">
        <f>SUM(V7:V25)</f>
        <v>0</v>
      </c>
      <c r="W26" s="151" t="s">
        <v>127</v>
      </c>
      <c r="X26" s="151">
        <f>SUM(X7:X25)</f>
        <v>8</v>
      </c>
      <c r="Y26" s="166">
        <f>SUM(Y7:Y25)</f>
        <v>45</v>
      </c>
      <c r="Z26" s="166">
        <f>SUM(Z7:Z25)</f>
        <v>75</v>
      </c>
      <c r="AA26" s="166">
        <f>SUM(AA7:AA25)</f>
        <v>60</v>
      </c>
      <c r="AB26" s="166">
        <f>SUM(AB7:AB25)</f>
        <v>30</v>
      </c>
      <c r="AC26" s="166" t="s">
        <v>127</v>
      </c>
      <c r="AD26" s="166">
        <f>SUM(AD7:AD25)</f>
        <v>15</v>
      </c>
      <c r="AE26" s="151">
        <f>SUM(AE7:AE25)</f>
        <v>30</v>
      </c>
      <c r="AF26" s="151">
        <f>SUM(AF7:AF25)</f>
        <v>60</v>
      </c>
      <c r="AG26" s="151">
        <f>SUM(AG7:AG25)</f>
        <v>60</v>
      </c>
      <c r="AH26" s="151">
        <f>SUM(AH7:AH25)</f>
        <v>30</v>
      </c>
      <c r="AI26" s="151" t="s">
        <v>127</v>
      </c>
      <c r="AJ26" s="151">
        <f>SUM(AJ7:AJ25)</f>
        <v>12</v>
      </c>
      <c r="AK26" s="166">
        <f>SUM(AK7:AK25)</f>
        <v>60</v>
      </c>
      <c r="AL26" s="166">
        <f>SUM(AL7:AL25)</f>
        <v>45</v>
      </c>
      <c r="AM26" s="166">
        <f>SUM(AM7:AM25)</f>
        <v>0</v>
      </c>
      <c r="AN26" s="166">
        <f>SUM(AN7:AN25)</f>
        <v>0</v>
      </c>
      <c r="AO26" s="166" t="s">
        <v>127</v>
      </c>
      <c r="AP26" s="166">
        <f>SUM(AP7:AP25)</f>
        <v>11</v>
      </c>
    </row>
    <row r="27" spans="1:42" ht="17.45" customHeight="1" x14ac:dyDescent="0.2">
      <c r="A27" s="498" t="s">
        <v>611</v>
      </c>
      <c r="B27" s="459"/>
      <c r="C27" s="459"/>
      <c r="D27" s="36"/>
      <c r="E27" s="36"/>
      <c r="F27" s="36"/>
      <c r="G27" s="36"/>
      <c r="H27" s="36"/>
      <c r="I27" s="36"/>
      <c r="J27" s="36"/>
      <c r="K27" s="36"/>
      <c r="L27" s="36"/>
      <c r="M27" s="68"/>
      <c r="N27" s="68"/>
      <c r="O27" s="68"/>
      <c r="P27" s="68"/>
      <c r="Q27" s="68"/>
      <c r="R27" s="68"/>
      <c r="S27" s="36"/>
      <c r="T27" s="36"/>
      <c r="U27" s="36"/>
      <c r="V27" s="36"/>
      <c r="W27" s="36"/>
      <c r="X27" s="36"/>
      <c r="Y27" s="68"/>
      <c r="Z27" s="68"/>
      <c r="AA27" s="68"/>
      <c r="AB27" s="68"/>
      <c r="AC27" s="68"/>
      <c r="AD27" s="68"/>
      <c r="AE27" s="36"/>
      <c r="AF27" s="36"/>
      <c r="AG27" s="36"/>
      <c r="AH27" s="36"/>
      <c r="AI27" s="36"/>
      <c r="AJ27" s="36"/>
      <c r="AK27" s="68"/>
      <c r="AL27" s="68"/>
      <c r="AM27" s="68"/>
      <c r="AN27" s="68"/>
      <c r="AO27" s="68"/>
      <c r="AP27" s="68"/>
    </row>
    <row r="28" spans="1:42" ht="18.600000000000001" customHeight="1" x14ac:dyDescent="0.2">
      <c r="A28" s="12" t="s">
        <v>25</v>
      </c>
      <c r="B28" s="359" t="s">
        <v>615</v>
      </c>
      <c r="C28" s="352" t="s">
        <v>616</v>
      </c>
      <c r="D28" s="35">
        <v>60</v>
      </c>
      <c r="E28" s="35">
        <v>6</v>
      </c>
      <c r="F28" s="110" t="s">
        <v>282</v>
      </c>
      <c r="G28" s="110"/>
      <c r="H28" s="110"/>
      <c r="I28" s="110"/>
      <c r="J28" s="110"/>
      <c r="K28" s="110"/>
      <c r="L28" s="110"/>
      <c r="M28" s="26">
        <v>30</v>
      </c>
      <c r="N28" s="26">
        <v>30</v>
      </c>
      <c r="O28" s="26"/>
      <c r="P28" s="26"/>
      <c r="Q28" s="26" t="s">
        <v>282</v>
      </c>
      <c r="R28" s="26">
        <v>6</v>
      </c>
      <c r="S28" s="110"/>
      <c r="T28" s="110"/>
      <c r="U28" s="110"/>
      <c r="V28" s="110"/>
      <c r="W28" s="110"/>
      <c r="X28" s="110"/>
      <c r="Y28" s="26"/>
      <c r="Z28" s="26"/>
      <c r="AA28" s="26"/>
      <c r="AB28" s="26"/>
      <c r="AC28" s="111"/>
      <c r="AD28" s="111"/>
      <c r="AE28" s="110"/>
      <c r="AF28" s="110"/>
      <c r="AG28" s="110"/>
      <c r="AH28" s="110"/>
      <c r="AI28" s="110"/>
      <c r="AJ28" s="110"/>
      <c r="AK28" s="111"/>
      <c r="AL28" s="26"/>
      <c r="AM28" s="26"/>
      <c r="AN28" s="26"/>
      <c r="AO28" s="26"/>
      <c r="AP28" s="26"/>
    </row>
    <row r="29" spans="1:42" ht="18.600000000000001" customHeight="1" x14ac:dyDescent="0.2">
      <c r="A29" s="12" t="s">
        <v>26</v>
      </c>
      <c r="B29" s="359" t="s">
        <v>617</v>
      </c>
      <c r="C29" s="352" t="s">
        <v>391</v>
      </c>
      <c r="D29" s="35">
        <v>30</v>
      </c>
      <c r="E29" s="35">
        <v>3</v>
      </c>
      <c r="F29" s="110" t="s">
        <v>286</v>
      </c>
      <c r="G29" s="113"/>
      <c r="H29" s="113"/>
      <c r="I29" s="113"/>
      <c r="J29" s="113"/>
      <c r="K29" s="113"/>
      <c r="L29" s="113"/>
      <c r="M29" s="165">
        <v>15</v>
      </c>
      <c r="N29" s="165">
        <v>15</v>
      </c>
      <c r="O29" s="165"/>
      <c r="P29" s="114"/>
      <c r="Q29" s="165" t="s">
        <v>402</v>
      </c>
      <c r="R29" s="165">
        <v>3</v>
      </c>
      <c r="S29" s="110"/>
      <c r="T29" s="110"/>
      <c r="U29" s="110"/>
      <c r="V29" s="110"/>
      <c r="W29" s="110"/>
      <c r="X29" s="110"/>
      <c r="Y29" s="26"/>
      <c r="Z29" s="26"/>
      <c r="AA29" s="26"/>
      <c r="AB29" s="26"/>
      <c r="AC29" s="111"/>
      <c r="AD29" s="111"/>
      <c r="AE29" s="110"/>
      <c r="AF29" s="110"/>
      <c r="AG29" s="110"/>
      <c r="AH29" s="110"/>
      <c r="AI29" s="110"/>
      <c r="AJ29" s="110"/>
      <c r="AK29" s="111"/>
      <c r="AL29" s="26"/>
      <c r="AM29" s="26"/>
      <c r="AN29" s="26"/>
      <c r="AO29" s="26"/>
      <c r="AP29" s="26"/>
    </row>
    <row r="30" spans="1:42" ht="18.600000000000001" customHeight="1" x14ac:dyDescent="0.2">
      <c r="A30" s="12" t="s">
        <v>27</v>
      </c>
      <c r="B30" s="359" t="s">
        <v>618</v>
      </c>
      <c r="C30" s="352" t="s">
        <v>619</v>
      </c>
      <c r="D30" s="35">
        <v>45</v>
      </c>
      <c r="E30" s="35">
        <v>4</v>
      </c>
      <c r="F30" s="110" t="s">
        <v>286</v>
      </c>
      <c r="G30" s="110"/>
      <c r="H30" s="110"/>
      <c r="I30" s="110"/>
      <c r="J30" s="110"/>
      <c r="K30" s="110"/>
      <c r="L30" s="110"/>
      <c r="M30" s="26"/>
      <c r="N30" s="26"/>
      <c r="O30" s="26"/>
      <c r="P30" s="26"/>
      <c r="Q30" s="26"/>
      <c r="R30" s="26"/>
      <c r="S30" s="110">
        <v>15</v>
      </c>
      <c r="T30" s="110"/>
      <c r="U30" s="110">
        <v>30</v>
      </c>
      <c r="V30" s="34"/>
      <c r="W30" s="110" t="s">
        <v>286</v>
      </c>
      <c r="X30" s="110">
        <v>4</v>
      </c>
      <c r="Y30" s="26"/>
      <c r="Z30" s="26"/>
      <c r="AA30" s="26"/>
      <c r="AB30" s="26"/>
      <c r="AC30" s="26"/>
      <c r="AD30" s="111"/>
      <c r="AE30" s="110"/>
      <c r="AF30" s="110"/>
      <c r="AG30" s="110"/>
      <c r="AH30" s="110"/>
      <c r="AI30" s="110"/>
      <c r="AJ30" s="110"/>
      <c r="AK30" s="111"/>
      <c r="AL30" s="26"/>
      <c r="AM30" s="26"/>
      <c r="AN30" s="26"/>
      <c r="AO30" s="26"/>
      <c r="AP30" s="26"/>
    </row>
    <row r="31" spans="1:42" ht="29.1" customHeight="1" x14ac:dyDescent="0.2">
      <c r="A31" s="12" t="s">
        <v>28</v>
      </c>
      <c r="B31" s="359" t="s">
        <v>620</v>
      </c>
      <c r="C31" s="352" t="s">
        <v>621</v>
      </c>
      <c r="D31" s="35">
        <v>45</v>
      </c>
      <c r="E31" s="35">
        <v>4</v>
      </c>
      <c r="F31" s="110" t="s">
        <v>286</v>
      </c>
      <c r="G31" s="110"/>
      <c r="H31" s="110"/>
      <c r="I31" s="110"/>
      <c r="J31" s="110"/>
      <c r="K31" s="110"/>
      <c r="L31" s="110"/>
      <c r="M31" s="26"/>
      <c r="N31" s="26"/>
      <c r="O31" s="26"/>
      <c r="P31" s="26"/>
      <c r="Q31" s="26"/>
      <c r="R31" s="26"/>
      <c r="S31" s="110"/>
      <c r="T31" s="110"/>
      <c r="U31" s="110"/>
      <c r="V31" s="115"/>
      <c r="W31" s="110"/>
      <c r="X31" s="35"/>
      <c r="Y31" s="26">
        <v>15</v>
      </c>
      <c r="Z31" s="26"/>
      <c r="AA31" s="26">
        <v>30</v>
      </c>
      <c r="AB31" s="26"/>
      <c r="AC31" s="26" t="s">
        <v>286</v>
      </c>
      <c r="AD31" s="165">
        <v>4</v>
      </c>
      <c r="AE31" s="110"/>
      <c r="AF31" s="110"/>
      <c r="AG31" s="110"/>
      <c r="AH31" s="110"/>
      <c r="AI31" s="110"/>
      <c r="AJ31" s="110"/>
      <c r="AK31" s="111"/>
      <c r="AL31" s="26"/>
      <c r="AM31" s="26"/>
      <c r="AN31" s="26"/>
      <c r="AO31" s="26"/>
      <c r="AP31" s="26"/>
    </row>
    <row r="32" spans="1:42" ht="29.1" customHeight="1" x14ac:dyDescent="0.2">
      <c r="A32" s="12" t="s">
        <v>29</v>
      </c>
      <c r="B32" s="359" t="s">
        <v>622</v>
      </c>
      <c r="C32" s="352" t="s">
        <v>623</v>
      </c>
      <c r="D32" s="35">
        <v>30</v>
      </c>
      <c r="E32" s="35">
        <v>3</v>
      </c>
      <c r="F32" s="110" t="s">
        <v>64</v>
      </c>
      <c r="G32" s="110"/>
      <c r="H32" s="110"/>
      <c r="I32" s="110"/>
      <c r="J32" s="110"/>
      <c r="K32" s="110"/>
      <c r="L32" s="110"/>
      <c r="M32" s="26"/>
      <c r="N32" s="26"/>
      <c r="O32" s="26"/>
      <c r="P32" s="26"/>
      <c r="Q32" s="26"/>
      <c r="R32" s="26"/>
      <c r="S32" s="110"/>
      <c r="T32" s="110"/>
      <c r="U32" s="110"/>
      <c r="V32" s="115"/>
      <c r="W32" s="110"/>
      <c r="X32" s="35"/>
      <c r="Y32" s="26"/>
      <c r="Z32" s="26"/>
      <c r="AA32" s="26"/>
      <c r="AB32" s="26"/>
      <c r="AC32" s="26"/>
      <c r="AD32" s="165"/>
      <c r="AE32" s="110"/>
      <c r="AF32" s="110"/>
      <c r="AG32" s="110">
        <v>30</v>
      </c>
      <c r="AH32" s="110"/>
      <c r="AI32" s="110" t="s">
        <v>64</v>
      </c>
      <c r="AJ32" s="110">
        <v>3</v>
      </c>
      <c r="AK32" s="111"/>
      <c r="AL32" s="26"/>
      <c r="AM32" s="26"/>
      <c r="AN32" s="26"/>
      <c r="AO32" s="26"/>
      <c r="AP32" s="26"/>
    </row>
    <row r="33" spans="1:44" ht="18.600000000000001" customHeight="1" x14ac:dyDescent="0.2">
      <c r="A33" s="12" t="s">
        <v>30</v>
      </c>
      <c r="B33" s="359" t="s">
        <v>624</v>
      </c>
      <c r="C33" s="352" t="s">
        <v>625</v>
      </c>
      <c r="D33" s="35">
        <v>30</v>
      </c>
      <c r="E33" s="35">
        <v>2</v>
      </c>
      <c r="F33" s="110" t="s">
        <v>64</v>
      </c>
      <c r="G33" s="113"/>
      <c r="H33" s="113"/>
      <c r="I33" s="113"/>
      <c r="J33" s="113"/>
      <c r="K33" s="113"/>
      <c r="L33" s="113"/>
      <c r="M33" s="116"/>
      <c r="N33" s="116"/>
      <c r="O33" s="116"/>
      <c r="P33" s="116"/>
      <c r="Q33" s="116"/>
      <c r="R33" s="116"/>
      <c r="S33" s="110"/>
      <c r="T33" s="110"/>
      <c r="U33" s="110"/>
      <c r="V33" s="110"/>
      <c r="W33" s="110"/>
      <c r="X33" s="110"/>
      <c r="Y33" s="26"/>
      <c r="Z33" s="26"/>
      <c r="AA33" s="26"/>
      <c r="AB33" s="26"/>
      <c r="AC33" s="26"/>
      <c r="AD33" s="26"/>
      <c r="AE33" s="117"/>
      <c r="AF33" s="117"/>
      <c r="AG33" s="35">
        <v>30</v>
      </c>
      <c r="AH33" s="34"/>
      <c r="AI33" s="34" t="s">
        <v>64</v>
      </c>
      <c r="AJ33" s="34">
        <v>2</v>
      </c>
      <c r="AK33" s="26"/>
      <c r="AL33" s="26"/>
      <c r="AM33" s="26"/>
      <c r="AN33" s="26"/>
      <c r="AO33" s="26"/>
      <c r="AP33" s="26"/>
    </row>
    <row r="34" spans="1:44" ht="26.25" customHeight="1" x14ac:dyDescent="0.2">
      <c r="A34" s="12" t="s">
        <v>31</v>
      </c>
      <c r="B34" s="359" t="s">
        <v>626</v>
      </c>
      <c r="C34" s="352" t="s">
        <v>627</v>
      </c>
      <c r="D34" s="35">
        <v>30</v>
      </c>
      <c r="E34" s="35">
        <v>4</v>
      </c>
      <c r="F34" s="110" t="s">
        <v>64</v>
      </c>
      <c r="G34" s="113"/>
      <c r="H34" s="113"/>
      <c r="I34" s="113"/>
      <c r="J34" s="113"/>
      <c r="K34" s="113"/>
      <c r="L34" s="113"/>
      <c r="M34" s="116"/>
      <c r="N34" s="116"/>
      <c r="O34" s="116"/>
      <c r="P34" s="116"/>
      <c r="Q34" s="116"/>
      <c r="R34" s="116"/>
      <c r="S34" s="110"/>
      <c r="T34" s="110"/>
      <c r="U34" s="110"/>
      <c r="V34" s="110"/>
      <c r="W34" s="110"/>
      <c r="X34" s="110"/>
      <c r="Y34" s="26"/>
      <c r="Z34" s="26"/>
      <c r="AA34" s="26"/>
      <c r="AB34" s="26"/>
      <c r="AC34" s="26"/>
      <c r="AD34" s="26"/>
      <c r="AE34" s="110"/>
      <c r="AF34" s="110"/>
      <c r="AG34" s="110"/>
      <c r="AH34" s="110"/>
      <c r="AI34" s="110"/>
      <c r="AJ34" s="110"/>
      <c r="AK34" s="26"/>
      <c r="AL34" s="26"/>
      <c r="AM34" s="26">
        <v>30</v>
      </c>
      <c r="AN34" s="26"/>
      <c r="AO34" s="26" t="s">
        <v>64</v>
      </c>
      <c r="AP34" s="26">
        <v>4</v>
      </c>
    </row>
    <row r="35" spans="1:44" ht="19.5" customHeight="1" x14ac:dyDescent="0.2">
      <c r="A35" s="493" t="s">
        <v>632</v>
      </c>
      <c r="B35" s="493"/>
      <c r="C35" s="493"/>
      <c r="D35" s="151">
        <f>SUM(D28:D34)</f>
        <v>270</v>
      </c>
      <c r="E35" s="151">
        <f>SUM(E28:E34)</f>
        <v>26</v>
      </c>
      <c r="F35" s="35">
        <f t="shared" ref="F35:AP35" si="3">SUM(F28:F34)</f>
        <v>0</v>
      </c>
      <c r="G35" s="35">
        <f t="shared" si="3"/>
        <v>0</v>
      </c>
      <c r="H35" s="35">
        <f t="shared" si="3"/>
        <v>0</v>
      </c>
      <c r="I35" s="35">
        <f t="shared" si="3"/>
        <v>0</v>
      </c>
      <c r="J35" s="35">
        <f t="shared" si="3"/>
        <v>0</v>
      </c>
      <c r="K35" s="35" t="s">
        <v>127</v>
      </c>
      <c r="L35" s="35">
        <f t="shared" si="3"/>
        <v>0</v>
      </c>
      <c r="M35" s="116">
        <f t="shared" si="3"/>
        <v>45</v>
      </c>
      <c r="N35" s="116">
        <f t="shared" si="3"/>
        <v>45</v>
      </c>
      <c r="O35" s="116">
        <f t="shared" si="3"/>
        <v>0</v>
      </c>
      <c r="P35" s="116">
        <f t="shared" si="3"/>
        <v>0</v>
      </c>
      <c r="Q35" s="116" t="s">
        <v>127</v>
      </c>
      <c r="R35" s="116">
        <f t="shared" si="3"/>
        <v>9</v>
      </c>
      <c r="S35" s="110">
        <f t="shared" si="3"/>
        <v>15</v>
      </c>
      <c r="T35" s="110">
        <f t="shared" si="3"/>
        <v>0</v>
      </c>
      <c r="U35" s="110">
        <f t="shared" si="3"/>
        <v>30</v>
      </c>
      <c r="V35" s="110">
        <f t="shared" si="3"/>
        <v>0</v>
      </c>
      <c r="W35" s="110" t="s">
        <v>127</v>
      </c>
      <c r="X35" s="110">
        <f t="shared" si="3"/>
        <v>4</v>
      </c>
      <c r="Y35" s="26">
        <f t="shared" si="3"/>
        <v>15</v>
      </c>
      <c r="Z35" s="26">
        <f t="shared" si="3"/>
        <v>0</v>
      </c>
      <c r="AA35" s="26">
        <f t="shared" si="3"/>
        <v>30</v>
      </c>
      <c r="AB35" s="26">
        <f t="shared" si="3"/>
        <v>0</v>
      </c>
      <c r="AC35" s="26" t="s">
        <v>127</v>
      </c>
      <c r="AD35" s="26">
        <f t="shared" si="3"/>
        <v>4</v>
      </c>
      <c r="AE35" s="110">
        <f t="shared" si="3"/>
        <v>0</v>
      </c>
      <c r="AF35" s="110">
        <f t="shared" si="3"/>
        <v>0</v>
      </c>
      <c r="AG35" s="110">
        <f t="shared" si="3"/>
        <v>60</v>
      </c>
      <c r="AH35" s="110">
        <f t="shared" si="3"/>
        <v>0</v>
      </c>
      <c r="AI35" s="110" t="s">
        <v>127</v>
      </c>
      <c r="AJ35" s="110">
        <f t="shared" si="3"/>
        <v>5</v>
      </c>
      <c r="AK35" s="26">
        <f t="shared" si="3"/>
        <v>0</v>
      </c>
      <c r="AL35" s="26">
        <f t="shared" si="3"/>
        <v>0</v>
      </c>
      <c r="AM35" s="26">
        <f t="shared" si="3"/>
        <v>30</v>
      </c>
      <c r="AN35" s="26">
        <f t="shared" si="3"/>
        <v>0</v>
      </c>
      <c r="AO35" s="165" t="s">
        <v>127</v>
      </c>
      <c r="AP35" s="26">
        <f t="shared" si="3"/>
        <v>4</v>
      </c>
    </row>
    <row r="36" spans="1:44" ht="12.75" x14ac:dyDescent="0.2">
      <c r="A36" s="499" t="s">
        <v>515</v>
      </c>
      <c r="B36" s="499"/>
      <c r="C36" s="499"/>
      <c r="D36" s="480">
        <f>D26+D35</f>
        <v>945</v>
      </c>
      <c r="E36" s="480">
        <f>E26+E35</f>
        <v>81</v>
      </c>
      <c r="F36" s="490" t="s">
        <v>127</v>
      </c>
      <c r="G36" s="88">
        <f>G26+G35</f>
        <v>30</v>
      </c>
      <c r="H36" s="88">
        <f t="shared" ref="H36:AP36" si="4">H26+H35</f>
        <v>30</v>
      </c>
      <c r="I36" s="88">
        <f t="shared" si="4"/>
        <v>0</v>
      </c>
      <c r="J36" s="88">
        <f t="shared" si="4"/>
        <v>0</v>
      </c>
      <c r="K36" s="88" t="s">
        <v>127</v>
      </c>
      <c r="L36" s="88">
        <f t="shared" si="4"/>
        <v>6</v>
      </c>
      <c r="M36" s="116">
        <f t="shared" si="4"/>
        <v>60</v>
      </c>
      <c r="N36" s="116">
        <f t="shared" si="4"/>
        <v>60</v>
      </c>
      <c r="O36" s="116">
        <f t="shared" si="4"/>
        <v>0</v>
      </c>
      <c r="P36" s="116">
        <f t="shared" si="4"/>
        <v>0</v>
      </c>
      <c r="Q36" s="116" t="s">
        <v>127</v>
      </c>
      <c r="R36" s="116">
        <f t="shared" si="4"/>
        <v>12</v>
      </c>
      <c r="S36" s="110">
        <f t="shared" si="4"/>
        <v>45</v>
      </c>
      <c r="T36" s="110">
        <f t="shared" si="4"/>
        <v>60</v>
      </c>
      <c r="U36" s="110">
        <f t="shared" si="4"/>
        <v>30</v>
      </c>
      <c r="V36" s="110">
        <f t="shared" si="4"/>
        <v>0</v>
      </c>
      <c r="W36" s="110" t="s">
        <v>127</v>
      </c>
      <c r="X36" s="110">
        <f t="shared" si="4"/>
        <v>12</v>
      </c>
      <c r="Y36" s="26">
        <f t="shared" si="4"/>
        <v>60</v>
      </c>
      <c r="Z36" s="26">
        <f t="shared" si="4"/>
        <v>75</v>
      </c>
      <c r="AA36" s="26">
        <f t="shared" si="4"/>
        <v>90</v>
      </c>
      <c r="AB36" s="26">
        <f t="shared" si="4"/>
        <v>30</v>
      </c>
      <c r="AC36" s="26" t="s">
        <v>127</v>
      </c>
      <c r="AD36" s="26">
        <f t="shared" si="4"/>
        <v>19</v>
      </c>
      <c r="AE36" s="110">
        <f t="shared" si="4"/>
        <v>30</v>
      </c>
      <c r="AF36" s="110">
        <f t="shared" si="4"/>
        <v>60</v>
      </c>
      <c r="AG36" s="110">
        <f t="shared" si="4"/>
        <v>120</v>
      </c>
      <c r="AH36" s="110">
        <f t="shared" si="4"/>
        <v>30</v>
      </c>
      <c r="AI36" s="110" t="s">
        <v>127</v>
      </c>
      <c r="AJ36" s="110">
        <f t="shared" si="4"/>
        <v>17</v>
      </c>
      <c r="AK36" s="26">
        <f t="shared" si="4"/>
        <v>60</v>
      </c>
      <c r="AL36" s="26">
        <f t="shared" si="4"/>
        <v>45</v>
      </c>
      <c r="AM36" s="26">
        <f t="shared" si="4"/>
        <v>30</v>
      </c>
      <c r="AN36" s="26">
        <f t="shared" si="4"/>
        <v>0</v>
      </c>
      <c r="AO36" s="165" t="s">
        <v>127</v>
      </c>
      <c r="AP36" s="26">
        <f t="shared" si="4"/>
        <v>15</v>
      </c>
    </row>
    <row r="37" spans="1:44" ht="12.75" x14ac:dyDescent="0.2">
      <c r="A37" s="500"/>
      <c r="B37" s="500"/>
      <c r="C37" s="500"/>
      <c r="D37" s="494"/>
      <c r="E37" s="494"/>
      <c r="F37" s="491"/>
      <c r="G37" s="480">
        <f>SUM(G36:J36)</f>
        <v>60</v>
      </c>
      <c r="H37" s="480"/>
      <c r="I37" s="480"/>
      <c r="J37" s="480"/>
      <c r="K37" s="97"/>
      <c r="L37" s="97"/>
      <c r="M37" s="489">
        <f>SUM(M36:P36)</f>
        <v>120</v>
      </c>
      <c r="N37" s="489"/>
      <c r="O37" s="489"/>
      <c r="P37" s="489"/>
      <c r="Q37" s="99"/>
      <c r="R37" s="99"/>
      <c r="S37" s="480">
        <f>SUM(S36:V36)</f>
        <v>135</v>
      </c>
      <c r="T37" s="480"/>
      <c r="U37" s="480"/>
      <c r="V37" s="480"/>
      <c r="W37" s="97"/>
      <c r="X37" s="97"/>
      <c r="Y37" s="489">
        <f>SUM(Y36:AB36)</f>
        <v>255</v>
      </c>
      <c r="Z37" s="489"/>
      <c r="AA37" s="489"/>
      <c r="AB37" s="489"/>
      <c r="AC37" s="99"/>
      <c r="AD37" s="99"/>
      <c r="AE37" s="480">
        <f>SUM(AE36:AH36)</f>
        <v>240</v>
      </c>
      <c r="AF37" s="480"/>
      <c r="AG37" s="480"/>
      <c r="AH37" s="480"/>
      <c r="AI37" s="97"/>
      <c r="AJ37" s="97"/>
      <c r="AK37" s="489">
        <f>SUM(AK36:AN36)</f>
        <v>135</v>
      </c>
      <c r="AL37" s="489"/>
      <c r="AM37" s="489"/>
      <c r="AN37" s="489"/>
      <c r="AO37" s="99"/>
      <c r="AP37" s="99"/>
      <c r="AQ37" s="58"/>
      <c r="AR37" s="58"/>
    </row>
    <row r="38" spans="1:44" x14ac:dyDescent="0.2">
      <c r="A38" s="67"/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58"/>
      <c r="AR38" s="58"/>
    </row>
    <row r="39" spans="1:44" x14ac:dyDescent="0.2">
      <c r="A39" s="71"/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58"/>
      <c r="AR39" s="58"/>
    </row>
    <row r="40" spans="1:44" x14ac:dyDescent="0.2">
      <c r="A40" s="72" t="s">
        <v>266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 t="s">
        <v>269</v>
      </c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58"/>
      <c r="AR40" s="58"/>
    </row>
    <row r="41" spans="1:44" x14ac:dyDescent="0.2">
      <c r="A41" s="67"/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 t="s">
        <v>268</v>
      </c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</row>
    <row r="42" spans="1:44" x14ac:dyDescent="0.2">
      <c r="A42" s="71"/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 t="s">
        <v>270</v>
      </c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1"/>
    </row>
    <row r="43" spans="1:44" x14ac:dyDescent="0.2">
      <c r="A43" s="58"/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</row>
  </sheetData>
  <mergeCells count="46">
    <mergeCell ref="A2:B2"/>
    <mergeCell ref="A3:A5"/>
    <mergeCell ref="B3:B5"/>
    <mergeCell ref="C3:C5"/>
    <mergeCell ref="AJ4:AJ5"/>
    <mergeCell ref="S3:X3"/>
    <mergeCell ref="G4:J4"/>
    <mergeCell ref="K4:K5"/>
    <mergeCell ref="L4:L5"/>
    <mergeCell ref="G3:L3"/>
    <mergeCell ref="M4:P4"/>
    <mergeCell ref="W4:W5"/>
    <mergeCell ref="Q4:Q5"/>
    <mergeCell ref="R4:R5"/>
    <mergeCell ref="AO4:AO5"/>
    <mergeCell ref="AK37:AN37"/>
    <mergeCell ref="A35:C35"/>
    <mergeCell ref="D36:D37"/>
    <mergeCell ref="E36:E37"/>
    <mergeCell ref="F36:F37"/>
    <mergeCell ref="G37:J37"/>
    <mergeCell ref="M37:P37"/>
    <mergeCell ref="A36:C37"/>
    <mergeCell ref="AC4:AC5"/>
    <mergeCell ref="AI4:AI5"/>
    <mergeCell ref="AE37:AH37"/>
    <mergeCell ref="Y4:AB4"/>
    <mergeCell ref="S37:V37"/>
    <mergeCell ref="Y37:AB37"/>
    <mergeCell ref="E3:E5"/>
    <mergeCell ref="A1:AP1"/>
    <mergeCell ref="A26:C26"/>
    <mergeCell ref="A6:C6"/>
    <mergeCell ref="A27:C27"/>
    <mergeCell ref="AP4:AP5"/>
    <mergeCell ref="AK3:AP3"/>
    <mergeCell ref="AK4:AN4"/>
    <mergeCell ref="S4:V4"/>
    <mergeCell ref="D3:D5"/>
    <mergeCell ref="AD4:AD5"/>
    <mergeCell ref="AE4:AH4"/>
    <mergeCell ref="F3:F5"/>
    <mergeCell ref="X4:X5"/>
    <mergeCell ref="M3:R3"/>
    <mergeCell ref="Y3:AD3"/>
    <mergeCell ref="AE3:AJ3"/>
  </mergeCells>
  <phoneticPr fontId="55" type="noConversion"/>
  <conditionalFormatting sqref="E7:E10 E12:E25">
    <cfRule type="cellIs" priority="2" stopIfTrue="1" operator="notEqual">
      <formula>C9</formula>
    </cfRule>
  </conditionalFormatting>
  <conditionalFormatting sqref="E7:E25">
    <cfRule type="cellIs" priority="1" stopIfTrue="1" operator="notEqual">
      <formula>C7</formula>
    </cfRule>
  </conditionalFormatting>
  <conditionalFormatting sqref="E11">
    <cfRule type="cellIs" priority="497" stopIfTrue="1" operator="notEqual">
      <formula>C24</formula>
    </cfRule>
  </conditionalFormatting>
  <printOptions horizontalCentered="1"/>
  <pageMargins left="0.39370078740157483" right="0.39370078740157483" top="0.59055118110236227" bottom="0.59055118110236227" header="0.39370078740157483" footer="0.19685039370078741"/>
  <pageSetup paperSize="9" scale="52" fitToHeight="0" orientation="landscape" r:id="rId1"/>
  <headerFooter alignWithMargins="0">
    <oddHeader>&amp;L&amp;12Kierunek: PEDAGOGIKA&amp;C&amp;"Arial,Pogrubiony"&amp;12P L A N   S T U D I Ó W    S T A C J O N A R N Y C H&amp;R&amp;"Arial,Kursywa"&amp;12Rekrutacja w roku akademickim 2018/2019</oddHeader>
  </headerFooter>
  <ignoredErrors>
    <ignoredError sqref="D8:D2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10</vt:i4>
      </vt:variant>
      <vt:variant>
        <vt:lpstr>Zakresy nazwane</vt:lpstr>
      </vt:variant>
      <vt:variant>
        <vt:i4>10</vt:i4>
      </vt:variant>
    </vt:vector>
  </HeadingPairs>
  <TitlesOfParts>
    <vt:vector size="20" baseType="lpstr">
      <vt:lpstr>Pegagogika_SP</vt:lpstr>
      <vt:lpstr>M1_AK</vt:lpstr>
      <vt:lpstr>M2_EPiWiTP</vt:lpstr>
      <vt:lpstr>M3_ISiEM</vt:lpstr>
      <vt:lpstr>M4_LiTP</vt:lpstr>
      <vt:lpstr>M5_LiJM</vt:lpstr>
      <vt:lpstr>M6_POWiP</vt:lpstr>
      <vt:lpstr>M7_RzPSM</vt:lpstr>
      <vt:lpstr>M8_RzPK</vt:lpstr>
      <vt:lpstr>M9_PRiMES</vt:lpstr>
      <vt:lpstr>M1_AK!Obszar_wydruku</vt:lpstr>
      <vt:lpstr>M2_EPiWiTP!Obszar_wydruku</vt:lpstr>
      <vt:lpstr>M4_LiTP!Obszar_wydruku</vt:lpstr>
      <vt:lpstr>M5_LiJM!Obszar_wydruku</vt:lpstr>
      <vt:lpstr>M6_POWiP!Obszar_wydruku</vt:lpstr>
      <vt:lpstr>M7_RzPSM!Obszar_wydruku</vt:lpstr>
      <vt:lpstr>M8_RzPK!Obszar_wydruku</vt:lpstr>
      <vt:lpstr>M9_PRiMES!Obszar_wydruku</vt:lpstr>
      <vt:lpstr>Pegagogika_SP!Obszar_wydruku</vt:lpstr>
      <vt:lpstr>Pegagogika_SP!Tytuły_wydruku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TCC</dc:creator>
  <cp:lastModifiedBy>WPPS</cp:lastModifiedBy>
  <cp:lastPrinted>2018-03-04T22:49:08Z</cp:lastPrinted>
  <dcterms:created xsi:type="dcterms:W3CDTF">2007-11-19T19:29:36Z</dcterms:created>
  <dcterms:modified xsi:type="dcterms:W3CDTF">2020-02-19T13:20:53Z</dcterms:modified>
</cp:coreProperties>
</file>